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日本共産党藤枝市議団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1"/>
  <c r="G3" i="1"/>
  <c r="H3" i="1"/>
  <c r="E11" i="1"/>
  <c r="F11" i="1"/>
  <c r="I11" i="1"/>
  <c r="E12" i="1"/>
  <c r="F12" i="1"/>
  <c r="G12" i="1"/>
  <c r="G11" i="1" s="1"/>
  <c r="G83" i="1" s="1"/>
  <c r="H12" i="1"/>
  <c r="H11" i="1" s="1"/>
  <c r="H83" i="1" s="1"/>
  <c r="I12" i="1"/>
  <c r="E19" i="1"/>
  <c r="F19" i="1"/>
  <c r="G19" i="1"/>
  <c r="H19" i="1"/>
  <c r="G22" i="1"/>
  <c r="H22" i="1"/>
  <c r="E23" i="1"/>
  <c r="F23" i="1"/>
  <c r="F22" i="1" s="1"/>
  <c r="F83" i="1" s="1"/>
  <c r="F85" i="1" s="1"/>
  <c r="G23" i="1"/>
  <c r="H23" i="1"/>
  <c r="I23" i="1"/>
  <c r="E26" i="1"/>
  <c r="E22" i="1" s="1"/>
  <c r="E83" i="1" s="1"/>
  <c r="E85" i="1" s="1"/>
  <c r="F26" i="1"/>
  <c r="G26" i="1"/>
  <c r="H26" i="1"/>
  <c r="I26" i="1"/>
  <c r="I22" i="1" s="1"/>
  <c r="I83" i="1" s="1"/>
  <c r="E30" i="1"/>
  <c r="F30" i="1"/>
  <c r="G30" i="1"/>
  <c r="H30" i="1"/>
  <c r="I30" i="1"/>
  <c r="F34" i="1"/>
  <c r="G34" i="1"/>
  <c r="H34" i="1"/>
  <c r="E35" i="1"/>
  <c r="E34" i="1" s="1"/>
  <c r="E41" i="1"/>
  <c r="F41" i="1"/>
  <c r="G41" i="1"/>
  <c r="H41" i="1"/>
  <c r="F51" i="1"/>
  <c r="F84" i="1" s="1"/>
  <c r="G51" i="1"/>
  <c r="E55" i="1"/>
  <c r="F55" i="1"/>
  <c r="G55" i="1"/>
  <c r="H55" i="1"/>
  <c r="I55" i="1"/>
  <c r="E56" i="1"/>
  <c r="E51" i="1" s="1"/>
  <c r="E84" i="1" s="1"/>
  <c r="F56" i="1"/>
  <c r="G56" i="1"/>
  <c r="H56" i="1"/>
  <c r="H51" i="1" s="1"/>
  <c r="H84" i="1" s="1"/>
  <c r="I56" i="1"/>
  <c r="I51" i="1" s="1"/>
  <c r="I84" i="1" s="1"/>
  <c r="E68" i="1"/>
  <c r="F68" i="1"/>
  <c r="G68" i="1"/>
  <c r="G84" i="1" s="1"/>
  <c r="H68" i="1"/>
  <c r="I68" i="1"/>
  <c r="E72" i="1"/>
  <c r="F72" i="1"/>
  <c r="G72" i="1"/>
  <c r="H72" i="1"/>
  <c r="I72" i="1"/>
  <c r="H85" i="1" l="1"/>
  <c r="G85" i="1"/>
</calcChain>
</file>

<file path=xl/sharedStrings.xml><?xml version="1.0" encoding="utf-8"?>
<sst xmlns="http://schemas.openxmlformats.org/spreadsheetml/2006/main" count="132" uniqueCount="120">
  <si>
    <t>平成２３年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</si>
  <si>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</si>
  <si>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</si>
  <si>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</si>
  <si>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一般被保険者健康保険税</t>
    <rPh sb="0" eb="2">
      <t>イッパン</t>
    </rPh>
    <rPh sb="2" eb="6">
      <t>ヒホケンシャ</t>
    </rPh>
    <rPh sb="6" eb="8">
      <t>ケンコウ</t>
    </rPh>
    <rPh sb="8" eb="10">
      <t>ホケン</t>
    </rPh>
    <rPh sb="10" eb="11">
      <t>ゼイ</t>
    </rPh>
    <phoneticPr fontId="1"/>
  </si>
  <si>
    <t>退職被保険者等健康保険税</t>
    <rPh sb="0" eb="2">
      <t>タイショク</t>
    </rPh>
    <rPh sb="2" eb="6">
      <t>ヒホケンジャ</t>
    </rPh>
    <rPh sb="6" eb="7">
      <t>トウ</t>
    </rPh>
    <rPh sb="7" eb="9">
      <t>ケンコウ</t>
    </rPh>
    <rPh sb="9" eb="11">
      <t>ホケン</t>
    </rPh>
    <rPh sb="11" eb="12">
      <t>ゼイ</t>
    </rPh>
    <phoneticPr fontId="1"/>
  </si>
  <si>
    <t>使用料手数料</t>
    <rPh sb="0" eb="3">
      <t>シヨウリョウ</t>
    </rPh>
    <rPh sb="3" eb="6">
      <t>テスウリョウ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</si>
  <si>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</si>
  <si>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国庫支出金</t>
    <rPh sb="0" eb="2">
      <t>コッコ</t>
    </rPh>
    <rPh sb="2" eb="5">
      <t>シシュツキン</t>
    </rPh>
    <phoneticPr fontId="1"/>
  </si>
  <si>
    <t>療養給付費等負担金</t>
    <rPh sb="0" eb="2">
      <t>リョウヨウ</t>
    </rPh>
    <rPh sb="2" eb="4">
      <t>キュウフ</t>
    </rPh>
    <rPh sb="4" eb="5">
      <t>ヒ</t>
    </rPh>
    <rPh sb="5" eb="6">
      <t>トウ</t>
    </rPh>
    <rPh sb="6" eb="9">
      <t>フタンキン</t>
    </rPh>
    <phoneticPr fontId="1"/>
  </si>
  <si>
    <t>高額医療費等共同事業負担金</t>
    <rPh sb="0" eb="2">
      <t>コウガク</t>
    </rPh>
    <rPh sb="2" eb="5">
      <t>イリョウヒ</t>
    </rPh>
    <rPh sb="5" eb="6">
      <t>トウ</t>
    </rPh>
    <rPh sb="6" eb="8">
      <t>キョウドウ</t>
    </rPh>
    <rPh sb="8" eb="10">
      <t>ジギョウ</t>
    </rPh>
    <rPh sb="10" eb="13">
      <t>フタンキン</t>
    </rPh>
    <phoneticPr fontId="1"/>
  </si>
  <si>
    <t>特定健康診査等負担金</t>
    <rPh sb="0" eb="2">
      <t>トクテイ</t>
    </rPh>
    <rPh sb="2" eb="4">
      <t>ケンコウ</t>
    </rPh>
    <rPh sb="4" eb="6">
      <t>シンサ</t>
    </rPh>
    <rPh sb="6" eb="7">
      <t>トウ</t>
    </rPh>
    <rPh sb="7" eb="10">
      <t>フタンキン</t>
    </rPh>
    <phoneticPr fontId="1"/>
  </si>
  <si>
    <t>目</t>
    <rPh sb="0" eb="1">
      <t>モク</t>
    </rPh>
    <phoneticPr fontId="1"/>
  </si>
  <si>
    <t>項</t>
    <rPh sb="0" eb="1">
      <t>コウ</t>
    </rPh>
    <phoneticPr fontId="1"/>
  </si>
  <si>
    <t>国庫負担金</t>
    <rPh sb="0" eb="2">
      <t>コッコ</t>
    </rPh>
    <rPh sb="2" eb="5">
      <t>フタンキン</t>
    </rPh>
    <phoneticPr fontId="1"/>
  </si>
  <si>
    <t>国庫補助金</t>
    <rPh sb="0" eb="2">
      <t>コッコ</t>
    </rPh>
    <rPh sb="2" eb="5">
      <t>ホジョキン</t>
    </rPh>
    <phoneticPr fontId="1"/>
  </si>
  <si>
    <t>財政調整交付金（普通）</t>
    <rPh sb="0" eb="2">
      <t>ザイセイ</t>
    </rPh>
    <rPh sb="2" eb="4">
      <t>チョウセイ</t>
    </rPh>
    <rPh sb="4" eb="7">
      <t>コウフキン</t>
    </rPh>
    <rPh sb="8" eb="10">
      <t>フツウ</t>
    </rPh>
    <phoneticPr fontId="1"/>
  </si>
  <si>
    <t>財政調整交付金（特別）</t>
    <rPh sb="0" eb="2">
      <t>ザイセイ</t>
    </rPh>
    <rPh sb="2" eb="4">
      <t>チョウセイ</t>
    </rPh>
    <rPh sb="4" eb="7">
      <t>コウフキン</t>
    </rPh>
    <rPh sb="8" eb="10">
      <t>トクベツ</t>
    </rPh>
    <phoneticPr fontId="1"/>
  </si>
  <si>
    <t>その他</t>
    <rPh sb="2" eb="3">
      <t>タ</t>
    </rPh>
    <phoneticPr fontId="1"/>
  </si>
  <si>
    <t>療養給付費交付金</t>
    <rPh sb="0" eb="2">
      <t>リョウヨウ</t>
    </rPh>
    <rPh sb="2" eb="4">
      <t>キュウフ</t>
    </rPh>
    <rPh sb="4" eb="5">
      <t>ヒ</t>
    </rPh>
    <rPh sb="5" eb="8">
      <t>コウフキン</t>
    </rPh>
    <phoneticPr fontId="1"/>
  </si>
  <si>
    <t>前期高齢者交付金</t>
    <rPh sb="0" eb="2">
      <t>ゼンキ</t>
    </rPh>
    <rPh sb="2" eb="5">
      <t>コウレイシャ</t>
    </rPh>
    <rPh sb="5" eb="8">
      <t>コウフキン</t>
    </rPh>
    <phoneticPr fontId="1"/>
  </si>
  <si>
    <t>県支出金</t>
    <rPh sb="0" eb="1">
      <t>ケン</t>
    </rPh>
    <rPh sb="1" eb="4">
      <t>シシュツキン</t>
    </rPh>
    <phoneticPr fontId="1"/>
  </si>
  <si>
    <t>県負担金</t>
    <rPh sb="0" eb="1">
      <t>ケン</t>
    </rPh>
    <rPh sb="1" eb="4">
      <t>フタンキン</t>
    </rPh>
    <phoneticPr fontId="1"/>
  </si>
  <si>
    <t>高額医療費共同事業負担金</t>
    <rPh sb="0" eb="2">
      <t>コウガク</t>
    </rPh>
    <rPh sb="2" eb="5">
      <t>イリョウヒ</t>
    </rPh>
    <rPh sb="5" eb="7">
      <t>キョウドウ</t>
    </rPh>
    <rPh sb="7" eb="9">
      <t>ジギョウ</t>
    </rPh>
    <rPh sb="9" eb="12">
      <t>フタンキン</t>
    </rPh>
    <phoneticPr fontId="1"/>
  </si>
  <si>
    <t>特定健診検査等負担金</t>
    <rPh sb="0" eb="2">
      <t>トクテイ</t>
    </rPh>
    <rPh sb="2" eb="4">
      <t>ケンシン</t>
    </rPh>
    <rPh sb="4" eb="6">
      <t>ケンサ</t>
    </rPh>
    <rPh sb="6" eb="7">
      <t>トウ</t>
    </rPh>
    <rPh sb="7" eb="10">
      <t>フタンキン</t>
    </rPh>
    <phoneticPr fontId="1"/>
  </si>
  <si>
    <t>県補助金</t>
    <rPh sb="0" eb="1">
      <t>ケン</t>
    </rPh>
    <rPh sb="1" eb="4">
      <t>ホジョキン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</si>
  <si>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</si>
  <si>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高額医療共同事業交付金</t>
    <rPh sb="0" eb="2">
      <t>コウガク</t>
    </rPh>
    <rPh sb="2" eb="4">
      <t>イリョウ</t>
    </rPh>
    <rPh sb="4" eb="6">
      <t>キョウドウ</t>
    </rPh>
    <rPh sb="6" eb="8">
      <t>ジギョウ</t>
    </rPh>
    <rPh sb="8" eb="11">
      <t>コウフキン</t>
    </rPh>
    <phoneticPr fontId="1"/>
  </si>
  <si>
    <t>保険財政共同安定化事業交付金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コウフキン</t>
    </rPh>
    <phoneticPr fontId="1"/>
  </si>
  <si>
    <t>財産収入</t>
    <rPh sb="0" eb="2">
      <t>ザイサン</t>
    </rPh>
    <rPh sb="2" eb="4">
      <t>シュウニュウ</t>
    </rPh>
    <phoneticPr fontId="1"/>
  </si>
  <si>
    <t>繰入金</t>
    <rPh sb="0" eb="2">
      <t>クリイレ</t>
    </rPh>
    <rPh sb="2" eb="3">
      <t>キン</t>
    </rPh>
    <phoneticPr fontId="1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</si>
  <si>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1"/>
  </si>
  <si>
    <t>法定内</t>
    <rPh sb="0" eb="2">
      <t>ホウテイ</t>
    </rPh>
    <rPh sb="2" eb="3">
      <t>ナイ</t>
    </rPh>
    <phoneticPr fontId="1"/>
  </si>
  <si>
    <t>基金繰入金</t>
    <rPh sb="0" eb="2">
      <t>キキン</t>
    </rPh>
    <rPh sb="2" eb="4">
      <t>クリイレ</t>
    </rPh>
    <rPh sb="4" eb="5">
      <t>キン</t>
    </rPh>
    <phoneticPr fontId="1"/>
  </si>
  <si>
    <t>繰越金</t>
    <rPh sb="0" eb="2">
      <t>クリコシ</t>
    </rPh>
    <rPh sb="2" eb="3">
      <t>キン</t>
    </rPh>
    <phoneticPr fontId="1"/>
  </si>
  <si>
    <t>療養給付費交付金繰越金</t>
    <rPh sb="0" eb="2">
      <t>リョウヨウ</t>
    </rPh>
    <rPh sb="2" eb="4">
      <t>キュウフ</t>
    </rPh>
    <rPh sb="4" eb="5">
      <t>ヒ</t>
    </rPh>
    <rPh sb="5" eb="8">
      <t>コウフキン</t>
    </rPh>
    <rPh sb="8" eb="10">
      <t>クリコシ</t>
    </rPh>
    <rPh sb="10" eb="11">
      <t>キン</t>
    </rPh>
    <phoneticPr fontId="1"/>
  </si>
  <si>
    <t>その他繰越金</t>
    <rPh sb="2" eb="3">
      <t>タ</t>
    </rPh>
    <rPh sb="3" eb="5">
      <t>クリコシ</t>
    </rPh>
    <rPh sb="5" eb="6">
      <t>キン</t>
    </rPh>
    <phoneticPr fontId="1"/>
  </si>
  <si>
    <t>雑収入</t>
    <rPh sb="0" eb="3">
      <t>ザツシュウニュウ</t>
    </rPh>
    <phoneticPr fontId="1"/>
  </si>
  <si>
    <t>歳入合計</t>
    <rPh sb="0" eb="2">
      <t>サイニュウ</t>
    </rPh>
    <rPh sb="2" eb="4">
      <t>ゴウケイ</t>
    </rPh>
    <phoneticPr fontId="1"/>
  </si>
  <si>
    <t>歳出合計</t>
    <rPh sb="0" eb="2">
      <t>サイシュツ</t>
    </rPh>
    <rPh sb="2" eb="4">
      <t>ゴウケイ</t>
    </rPh>
    <phoneticPr fontId="1"/>
  </si>
  <si>
    <t>総務費</t>
    <rPh sb="0" eb="3">
      <t>ソウムヒ</t>
    </rPh>
    <phoneticPr fontId="1"/>
  </si>
  <si>
    <t>保険給付費</t>
    <rPh sb="0" eb="2">
      <t>ホケン</t>
    </rPh>
    <rPh sb="2" eb="4">
      <t>キュウフ</t>
    </rPh>
    <rPh sb="4" eb="5">
      <t>ヒ</t>
    </rPh>
    <phoneticPr fontId="1"/>
  </si>
  <si>
    <t>療養諸費</t>
    <rPh sb="0" eb="2">
      <t>リョウヨウ</t>
    </rPh>
    <rPh sb="2" eb="3">
      <t>ショ</t>
    </rPh>
    <rPh sb="3" eb="4">
      <t>ヒ</t>
    </rPh>
    <phoneticPr fontId="1"/>
  </si>
  <si>
    <t>一般被保険者療養給付費</t>
    <rPh sb="0" eb="2">
      <t>イッパン</t>
    </rPh>
    <rPh sb="2" eb="6">
      <t>ヒホケンジャ</t>
    </rPh>
    <rPh sb="6" eb="8">
      <t>リョウヨウ</t>
    </rPh>
    <rPh sb="8" eb="10">
      <t>キュウフ</t>
    </rPh>
    <rPh sb="10" eb="11">
      <t>ヒ</t>
    </rPh>
    <phoneticPr fontId="1"/>
  </si>
  <si>
    <t>退職被保険者等療養給付費</t>
    <rPh sb="0" eb="2">
      <t>タイショク</t>
    </rPh>
    <rPh sb="2" eb="6">
      <t>ヒホケンシャ</t>
    </rPh>
    <rPh sb="6" eb="7">
      <t>トウ</t>
    </rPh>
    <rPh sb="7" eb="9">
      <t>リョウヨウ</t>
    </rPh>
    <rPh sb="9" eb="11">
      <t>キュウフ</t>
    </rPh>
    <rPh sb="11" eb="12">
      <t>ヒ</t>
    </rPh>
    <phoneticPr fontId="1"/>
  </si>
  <si>
    <t>その他</t>
    <rPh sb="2" eb="3">
      <t>タ</t>
    </rPh>
    <phoneticPr fontId="1"/>
  </si>
  <si>
    <t>高額療養費</t>
    <rPh sb="0" eb="2">
      <t>コウガク</t>
    </rPh>
    <rPh sb="2" eb="5">
      <t>リョウヨウヒ</t>
    </rPh>
    <phoneticPr fontId="1"/>
  </si>
  <si>
    <t>一般被保険者高額療養費</t>
    <rPh sb="0" eb="2">
      <t>イッパン</t>
    </rPh>
    <rPh sb="2" eb="6">
      <t>ヒホケンジャ</t>
    </rPh>
    <rPh sb="6" eb="8">
      <t>コウガク</t>
    </rPh>
    <rPh sb="8" eb="11">
      <t>リョウヨウヒ</t>
    </rPh>
    <phoneticPr fontId="1"/>
  </si>
  <si>
    <t>退職被保険者等高額療養費</t>
    <rPh sb="0" eb="2">
      <t>タイショク</t>
    </rPh>
    <rPh sb="2" eb="6">
      <t>ヒホケンシャ</t>
    </rPh>
    <rPh sb="6" eb="7">
      <t>トウ</t>
    </rPh>
    <rPh sb="7" eb="9">
      <t>コウガク</t>
    </rPh>
    <rPh sb="9" eb="12">
      <t>リョウヨウヒ</t>
    </rPh>
    <phoneticPr fontId="1"/>
  </si>
  <si>
    <t>一般被保険者高額介護合算療養費</t>
    <rPh sb="0" eb="2">
      <t>イッパン</t>
    </rPh>
    <rPh sb="2" eb="6">
      <t>ヒホケンジャ</t>
    </rPh>
    <rPh sb="6" eb="8">
      <t>コウガク</t>
    </rPh>
    <rPh sb="8" eb="10">
      <t>カイゴ</t>
    </rPh>
    <rPh sb="10" eb="12">
      <t>ガッサン</t>
    </rPh>
    <rPh sb="12" eb="15">
      <t>リョウヨウヒ</t>
    </rPh>
    <phoneticPr fontId="1"/>
  </si>
  <si>
    <t>退職被保険者高額介護合算療養費</t>
    <rPh sb="0" eb="2">
      <t>タイショク</t>
    </rPh>
    <rPh sb="2" eb="6">
      <t>ヒホケンジャ</t>
    </rPh>
    <rPh sb="6" eb="8">
      <t>コウガク</t>
    </rPh>
    <rPh sb="8" eb="10">
      <t>カイゴ</t>
    </rPh>
    <rPh sb="10" eb="12">
      <t>ガッサン</t>
    </rPh>
    <rPh sb="12" eb="15">
      <t>リョウヨウヒ</t>
    </rPh>
    <phoneticPr fontId="1"/>
  </si>
  <si>
    <t>出産育児諸費</t>
    <rPh sb="0" eb="2">
      <t>シュッサン</t>
    </rPh>
    <rPh sb="2" eb="4">
      <t>イクジ</t>
    </rPh>
    <rPh sb="4" eb="6">
      <t>ショヒ</t>
    </rPh>
    <phoneticPr fontId="1"/>
  </si>
  <si>
    <t>葬祭諸費</t>
    <rPh sb="0" eb="2">
      <t>ソウサイ</t>
    </rPh>
    <rPh sb="2" eb="4">
      <t>ショヒ</t>
    </rPh>
    <phoneticPr fontId="1"/>
  </si>
  <si>
    <t>移送費</t>
    <rPh sb="0" eb="2">
      <t>イソウ</t>
    </rPh>
    <rPh sb="2" eb="3">
      <t>ヒ</t>
    </rPh>
    <phoneticPr fontId="1"/>
  </si>
  <si>
    <t>後期高齢者等支援金</t>
    <rPh sb="0" eb="2">
      <t>コウキ</t>
    </rPh>
    <rPh sb="2" eb="5">
      <t>コウレイシャ</t>
    </rPh>
    <rPh sb="5" eb="6">
      <t>トウ</t>
    </rPh>
    <rPh sb="6" eb="8">
      <t>シエン</t>
    </rPh>
    <rPh sb="8" eb="9">
      <t>キン</t>
    </rPh>
    <phoneticPr fontId="1"/>
  </si>
  <si>
    <t>前期高齢者納付金等</t>
    <rPh sb="0" eb="2">
      <t>ゼンキ</t>
    </rPh>
    <rPh sb="2" eb="5">
      <t>コウレイシャ</t>
    </rPh>
    <rPh sb="5" eb="8">
      <t>ノウフキン</t>
    </rPh>
    <rPh sb="8" eb="9">
      <t>トウ</t>
    </rPh>
    <phoneticPr fontId="1"/>
  </si>
  <si>
    <t>老人保健拠出金</t>
    <rPh sb="0" eb="2">
      <t>ロウジン</t>
    </rPh>
    <rPh sb="2" eb="4">
      <t>ホケン</t>
    </rPh>
    <rPh sb="4" eb="7">
      <t>キョシュツキン</t>
    </rPh>
    <phoneticPr fontId="1"/>
  </si>
  <si>
    <t>介護納付金</t>
    <rPh sb="0" eb="2">
      <t>カイゴ</t>
    </rPh>
    <rPh sb="2" eb="5">
      <t>ノウフキン</t>
    </rPh>
    <phoneticPr fontId="1"/>
  </si>
  <si>
    <t>共同事業拠出金</t>
    <rPh sb="0" eb="2">
      <t>キョウドウ</t>
    </rPh>
    <rPh sb="2" eb="4">
      <t>ジギョウ</t>
    </rPh>
    <rPh sb="4" eb="7">
      <t>キョシュツキン</t>
    </rPh>
    <phoneticPr fontId="1"/>
  </si>
  <si>
    <t>高額医療拠出金</t>
    <rPh sb="0" eb="2">
      <t>コウガク</t>
    </rPh>
    <rPh sb="2" eb="4">
      <t>イリョウ</t>
    </rPh>
    <rPh sb="4" eb="7">
      <t>キョシュツキン</t>
    </rPh>
    <phoneticPr fontId="1"/>
  </si>
  <si>
    <t>保険財政共同安定化事業拠出金</t>
    <rPh sb="0" eb="2">
      <t>ホケン</t>
    </rPh>
    <rPh sb="2" eb="4">
      <t>ザイセイ</t>
    </rPh>
    <rPh sb="4" eb="6">
      <t>キョウドウ</t>
    </rPh>
    <rPh sb="6" eb="9">
      <t>アンテイカ</t>
    </rPh>
    <rPh sb="9" eb="11">
      <t>ジギョウ</t>
    </rPh>
    <rPh sb="11" eb="14">
      <t>キョシュツキン</t>
    </rPh>
    <phoneticPr fontId="1"/>
  </si>
  <si>
    <t>保険事業費</t>
    <rPh sb="0" eb="2">
      <t>ホケン</t>
    </rPh>
    <rPh sb="2" eb="4">
      <t>ジギョウ</t>
    </rPh>
    <rPh sb="4" eb="5">
      <t>ヒ</t>
    </rPh>
    <phoneticPr fontId="1"/>
  </si>
  <si>
    <t>特定健診調査等事業費</t>
    <rPh sb="0" eb="2">
      <t>トクテイ</t>
    </rPh>
    <rPh sb="2" eb="4">
      <t>ケンシン</t>
    </rPh>
    <rPh sb="4" eb="6">
      <t>チョウサ</t>
    </rPh>
    <rPh sb="6" eb="7">
      <t>トウ</t>
    </rPh>
    <rPh sb="7" eb="10">
      <t>ジギョウヒ</t>
    </rPh>
    <phoneticPr fontId="1"/>
  </si>
  <si>
    <t>基金積立金</t>
    <rPh sb="0" eb="2">
      <t>キキン</t>
    </rPh>
    <rPh sb="2" eb="4">
      <t>ツミタテ</t>
    </rPh>
    <rPh sb="4" eb="5">
      <t>キン</t>
    </rPh>
    <phoneticPr fontId="1"/>
  </si>
  <si>
    <t>公債費</t>
    <rPh sb="0" eb="2">
      <t>コウサイ</t>
    </rPh>
    <rPh sb="2" eb="3">
      <t>ヒ</t>
    </rPh>
    <phoneticPr fontId="1"/>
  </si>
  <si>
    <t>諸支出費</t>
    <rPh sb="0" eb="1">
      <t>ショ</t>
    </rPh>
    <rPh sb="1" eb="3">
      <t>シシュツ</t>
    </rPh>
    <rPh sb="3" eb="4">
      <t>ヒ</t>
    </rPh>
    <phoneticPr fontId="1"/>
  </si>
  <si>
    <t>予備費</t>
    <rPh sb="0" eb="3">
      <t>ヨビヒ</t>
    </rPh>
    <phoneticPr fontId="1"/>
  </si>
  <si>
    <t>法定外（当初予算）</t>
    <rPh sb="0" eb="2">
      <t>ホウテイ</t>
    </rPh>
    <rPh sb="2" eb="3">
      <t>ガイ</t>
    </rPh>
    <rPh sb="4" eb="6">
      <t>トウショ</t>
    </rPh>
    <rPh sb="6" eb="8">
      <t>ヨサン</t>
    </rPh>
    <phoneticPr fontId="1"/>
  </si>
  <si>
    <t>法定外（補正減額）</t>
    <rPh sb="0" eb="2">
      <t>ホウテイ</t>
    </rPh>
    <rPh sb="2" eb="3">
      <t>ガイ</t>
    </rPh>
    <rPh sb="4" eb="6">
      <t>ホセイ</t>
    </rPh>
    <rPh sb="6" eb="8">
      <t>ゲンガク</t>
    </rPh>
    <phoneticPr fontId="1"/>
  </si>
  <si>
    <t>法定外（決算確定）</t>
    <rPh sb="0" eb="2">
      <t>ホウテイ</t>
    </rPh>
    <rPh sb="2" eb="3">
      <t>ガイ</t>
    </rPh>
    <rPh sb="4" eb="6">
      <t>ケッサン</t>
    </rPh>
    <rPh sb="6" eb="8">
      <t>カクテイ</t>
    </rPh>
    <phoneticPr fontId="1"/>
  </si>
  <si>
    <t>※国保基金残高</t>
    <rPh sb="1" eb="3">
      <t>コクホ</t>
    </rPh>
    <rPh sb="3" eb="5">
      <t>キキン</t>
    </rPh>
    <rPh sb="5" eb="7">
      <t>ザンダカ</t>
    </rPh>
    <phoneticPr fontId="1"/>
  </si>
  <si>
    <t>（〃収入未済額）</t>
    <rPh sb="2" eb="4">
      <t>シュウニュウ</t>
    </rPh>
    <rPh sb="4" eb="6">
      <t>ミサイ</t>
    </rPh>
    <rPh sb="6" eb="7">
      <t>ガク</t>
    </rPh>
    <phoneticPr fontId="1"/>
  </si>
  <si>
    <t>（〃不納欠損額）</t>
    <rPh sb="2" eb="4">
      <t>フノウ</t>
    </rPh>
    <rPh sb="4" eb="6">
      <t>ケッソン</t>
    </rPh>
    <rPh sb="6" eb="7">
      <t>ガク</t>
    </rPh>
    <phoneticPr fontId="1"/>
  </si>
  <si>
    <t>実質収支（調定額）</t>
    <rPh sb="0" eb="2">
      <t>ジッシツ</t>
    </rPh>
    <rPh sb="2" eb="4">
      <t>シュウシ</t>
    </rPh>
    <rPh sb="5" eb="8">
      <t>チョウテイガク</t>
    </rPh>
    <phoneticPr fontId="1"/>
  </si>
  <si>
    <t>実質収支（収入済額）</t>
    <rPh sb="0" eb="2">
      <t>ジッシツ</t>
    </rPh>
    <rPh sb="2" eb="4">
      <t>シュウシ</t>
    </rPh>
    <rPh sb="5" eb="7">
      <t>シュウニュウ</t>
    </rPh>
    <rPh sb="7" eb="8">
      <t>ズ</t>
    </rPh>
    <rPh sb="8" eb="9">
      <t>ガク</t>
    </rPh>
    <phoneticPr fontId="1"/>
  </si>
  <si>
    <t>その他補助金</t>
    <rPh sb="2" eb="3">
      <t>タ</t>
    </rPh>
    <rPh sb="3" eb="6">
      <t>ホジョキン</t>
    </rPh>
    <phoneticPr fontId="1"/>
  </si>
  <si>
    <t>共同事業交付金</t>
    <rPh sb="0" eb="2">
      <t>キョウドウ</t>
    </rPh>
    <rPh sb="2" eb="4">
      <t>ジギョウ</t>
    </rPh>
    <rPh sb="4" eb="7">
      <t>コウフキン</t>
    </rPh>
    <phoneticPr fontId="1"/>
  </si>
  <si>
    <t>備考</t>
    <rPh sb="0" eb="2">
      <t>ビコウ</t>
    </rPh>
    <phoneticPr fontId="1"/>
  </si>
  <si>
    <t>住民から徴収した保険税</t>
    <rPh sb="0" eb="2">
      <t>ジュウミン</t>
    </rPh>
    <rPh sb="4" eb="6">
      <t>チョウシュウ</t>
    </rPh>
    <rPh sb="8" eb="10">
      <t>ホケン</t>
    </rPh>
    <rPh sb="10" eb="11">
      <t>ゼイ</t>
    </rPh>
    <phoneticPr fontId="1"/>
  </si>
  <si>
    <t>国保に対して国が支出するもの</t>
    <rPh sb="0" eb="2">
      <t>コクホ</t>
    </rPh>
    <rPh sb="3" eb="4">
      <t>タイ</t>
    </rPh>
    <rPh sb="6" eb="7">
      <t>クニ</t>
    </rPh>
    <rPh sb="8" eb="10">
      <t>シシュツ</t>
    </rPh>
    <phoneticPr fontId="1"/>
  </si>
  <si>
    <t>地域的な特別事情による交付増</t>
    <rPh sb="0" eb="3">
      <t>チイキテキ</t>
    </rPh>
    <rPh sb="4" eb="6">
      <t>トクベツ</t>
    </rPh>
    <rPh sb="6" eb="8">
      <t>ジジョウ</t>
    </rPh>
    <rPh sb="11" eb="13">
      <t>コウフ</t>
    </rPh>
    <rPh sb="13" eb="14">
      <t>ゾウ</t>
    </rPh>
    <phoneticPr fontId="1"/>
  </si>
  <si>
    <t>市町村間の格差を調整</t>
    <rPh sb="0" eb="3">
      <t>シチョウソン</t>
    </rPh>
    <rPh sb="3" eb="4">
      <t>カン</t>
    </rPh>
    <rPh sb="5" eb="7">
      <t>カクサ</t>
    </rPh>
    <rPh sb="8" eb="10">
      <t>チョウセイ</t>
    </rPh>
    <phoneticPr fontId="1"/>
  </si>
  <si>
    <t>退職被保険者の医療給付費</t>
    <rPh sb="0" eb="2">
      <t>タイショク</t>
    </rPh>
    <rPh sb="2" eb="6">
      <t>ヒホケンジャ</t>
    </rPh>
    <rPh sb="7" eb="9">
      <t>イリョウ</t>
    </rPh>
    <rPh sb="9" eb="11">
      <t>キュウフ</t>
    </rPh>
    <rPh sb="11" eb="12">
      <t>ヒ</t>
    </rPh>
    <phoneticPr fontId="1"/>
  </si>
  <si>
    <t>労働者の健保保険を原資とする</t>
    <rPh sb="0" eb="3">
      <t>ロウドウシャ</t>
    </rPh>
    <rPh sb="4" eb="6">
      <t>ケンポ</t>
    </rPh>
    <rPh sb="6" eb="8">
      <t>ホケン</t>
    </rPh>
    <rPh sb="9" eb="11">
      <t>ゲンシ</t>
    </rPh>
    <phoneticPr fontId="1"/>
  </si>
  <si>
    <t>都道府県からの公費支出</t>
    <rPh sb="0" eb="4">
      <t>トドウフケン</t>
    </rPh>
    <rPh sb="7" eb="9">
      <t>コウヒ</t>
    </rPh>
    <rPh sb="9" eb="11">
      <t>シシュツ</t>
    </rPh>
    <phoneticPr fontId="1"/>
  </si>
  <si>
    <t>三位一体改革によって国から県に移譲</t>
    <rPh sb="0" eb="2">
      <t>サンミ</t>
    </rPh>
    <rPh sb="2" eb="4">
      <t>イッタイ</t>
    </rPh>
    <rPh sb="4" eb="6">
      <t>カイカク</t>
    </rPh>
    <rPh sb="10" eb="11">
      <t>クニ</t>
    </rPh>
    <rPh sb="13" eb="14">
      <t>ケン</t>
    </rPh>
    <rPh sb="15" eb="17">
      <t>イジョウ</t>
    </rPh>
    <phoneticPr fontId="1"/>
  </si>
  <si>
    <t>高額療養費の給付に充てるため県国保連合会から交付</t>
    <rPh sb="0" eb="2">
      <t>コウガク</t>
    </rPh>
    <rPh sb="2" eb="5">
      <t>リョウヨウヒ</t>
    </rPh>
    <rPh sb="6" eb="8">
      <t>キュウフ</t>
    </rPh>
    <rPh sb="9" eb="10">
      <t>ア</t>
    </rPh>
    <rPh sb="14" eb="15">
      <t>ケン</t>
    </rPh>
    <rPh sb="15" eb="17">
      <t>コクホ</t>
    </rPh>
    <rPh sb="17" eb="20">
      <t>レンゴウカイ</t>
    </rPh>
    <rPh sb="22" eb="24">
      <t>コウフ</t>
    </rPh>
    <phoneticPr fontId="1"/>
  </si>
  <si>
    <t>1レセプト80万以上の医療費に対し交付</t>
    <rPh sb="7" eb="10">
      <t>マンイジョウ</t>
    </rPh>
    <rPh sb="11" eb="14">
      <t>イリョウヒ</t>
    </rPh>
    <rPh sb="15" eb="16">
      <t>タイ</t>
    </rPh>
    <rPh sb="17" eb="19">
      <t>コウフ</t>
    </rPh>
    <phoneticPr fontId="1"/>
  </si>
  <si>
    <t>前年度黒字分から今年度予算に繰出されたお金</t>
    <rPh sb="0" eb="3">
      <t>ゼンネンド</t>
    </rPh>
    <rPh sb="3" eb="5">
      <t>クロジ</t>
    </rPh>
    <rPh sb="5" eb="6">
      <t>ブン</t>
    </rPh>
    <rPh sb="8" eb="11">
      <t>コンネンド</t>
    </rPh>
    <rPh sb="11" eb="13">
      <t>ヨサン</t>
    </rPh>
    <rPh sb="14" eb="16">
      <t>クリダ</t>
    </rPh>
    <rPh sb="20" eb="21">
      <t>カネ</t>
    </rPh>
    <phoneticPr fontId="1"/>
  </si>
  <si>
    <t>出納閉鎖日まで徴収されなかった保険税</t>
    <rPh sb="0" eb="2">
      <t>スイトウ</t>
    </rPh>
    <rPh sb="2" eb="4">
      <t>ヘイサ</t>
    </rPh>
    <rPh sb="4" eb="5">
      <t>ビ</t>
    </rPh>
    <rPh sb="7" eb="9">
      <t>チョウシュウ</t>
    </rPh>
    <rPh sb="15" eb="17">
      <t>ホケン</t>
    </rPh>
    <rPh sb="17" eb="18">
      <t>ゼイ</t>
    </rPh>
    <phoneticPr fontId="1"/>
  </si>
  <si>
    <t>収入未済額中、徴収の見込みがないもの</t>
    <rPh sb="0" eb="2">
      <t>シュウニュウ</t>
    </rPh>
    <rPh sb="2" eb="4">
      <t>ミサイ</t>
    </rPh>
    <rPh sb="4" eb="5">
      <t>ガク</t>
    </rPh>
    <rPh sb="5" eb="6">
      <t>チュウ</t>
    </rPh>
    <rPh sb="7" eb="9">
      <t>チョウシュウ</t>
    </rPh>
    <rPh sb="10" eb="12">
      <t>ミコ</t>
    </rPh>
    <phoneticPr fontId="1"/>
  </si>
  <si>
    <t>一般会計から国保会計への繰り入れ</t>
    <rPh sb="0" eb="2">
      <t>イッパン</t>
    </rPh>
    <rPh sb="2" eb="4">
      <t>カイケイ</t>
    </rPh>
    <rPh sb="6" eb="8">
      <t>コクホ</t>
    </rPh>
    <rPh sb="8" eb="10">
      <t>カイケイ</t>
    </rPh>
    <rPh sb="12" eb="13">
      <t>ク</t>
    </rPh>
    <rPh sb="14" eb="15">
      <t>イ</t>
    </rPh>
    <phoneticPr fontId="1"/>
  </si>
  <si>
    <t>法律の定めに従って繰り入れるもの</t>
    <rPh sb="0" eb="2">
      <t>ホウリツ</t>
    </rPh>
    <rPh sb="3" eb="4">
      <t>サダ</t>
    </rPh>
    <rPh sb="6" eb="7">
      <t>シタガ</t>
    </rPh>
    <rPh sb="9" eb="10">
      <t>ク</t>
    </rPh>
    <rPh sb="11" eb="12">
      <t>イ</t>
    </rPh>
    <phoneticPr fontId="1"/>
  </si>
  <si>
    <t>法律の定めを超えて市が独自に繰り入れるもの</t>
    <rPh sb="0" eb="2">
      <t>ホウリツ</t>
    </rPh>
    <rPh sb="3" eb="4">
      <t>サダ</t>
    </rPh>
    <rPh sb="6" eb="7">
      <t>コ</t>
    </rPh>
    <rPh sb="9" eb="10">
      <t>シ</t>
    </rPh>
    <rPh sb="11" eb="13">
      <t>ドクジ</t>
    </rPh>
    <rPh sb="14" eb="15">
      <t>ク</t>
    </rPh>
    <rPh sb="16" eb="17">
      <t>イ</t>
    </rPh>
    <phoneticPr fontId="1"/>
  </si>
  <si>
    <t>歳入から歳出を引いた額</t>
    <rPh sb="0" eb="2">
      <t>サイニュウ</t>
    </rPh>
    <rPh sb="4" eb="6">
      <t>サイシュツ</t>
    </rPh>
    <rPh sb="7" eb="8">
      <t>ヒ</t>
    </rPh>
    <rPh sb="10" eb="11">
      <t>ガク</t>
    </rPh>
    <phoneticPr fontId="1"/>
  </si>
  <si>
    <t>歳入（収入済み額）から歳出を引いた額</t>
    <rPh sb="0" eb="2">
      <t>サイニュウ</t>
    </rPh>
    <rPh sb="3" eb="5">
      <t>シュウニュウ</t>
    </rPh>
    <rPh sb="5" eb="6">
      <t>ズ</t>
    </rPh>
    <rPh sb="7" eb="8">
      <t>ガク</t>
    </rPh>
    <rPh sb="11" eb="13">
      <t>サイシュツ</t>
    </rPh>
    <rPh sb="14" eb="15">
      <t>ヒ</t>
    </rPh>
    <rPh sb="17" eb="18">
      <t>ガク</t>
    </rPh>
    <phoneticPr fontId="1"/>
  </si>
  <si>
    <t>国保加入者にかかった医療費（支出の7割）</t>
    <rPh sb="0" eb="2">
      <t>コクホ</t>
    </rPh>
    <rPh sb="2" eb="5">
      <t>カニュウシャ</t>
    </rPh>
    <rPh sb="10" eb="13">
      <t>イリョウヒ</t>
    </rPh>
    <rPh sb="14" eb="16">
      <t>シシュツ</t>
    </rPh>
    <rPh sb="18" eb="19">
      <t>ワリ</t>
    </rPh>
    <phoneticPr fontId="1"/>
  </si>
  <si>
    <t>実務を行う際の人件費やシステム費</t>
    <rPh sb="0" eb="2">
      <t>ジツム</t>
    </rPh>
    <rPh sb="3" eb="4">
      <t>オコナ</t>
    </rPh>
    <rPh sb="5" eb="6">
      <t>サイ</t>
    </rPh>
    <rPh sb="7" eb="10">
      <t>ジンケンヒ</t>
    </rPh>
    <rPh sb="15" eb="16">
      <t>ヒ</t>
    </rPh>
    <phoneticPr fontId="1"/>
  </si>
  <si>
    <t>後期高齢者制度への支援金</t>
    <rPh sb="0" eb="2">
      <t>コウキ</t>
    </rPh>
    <rPh sb="2" eb="5">
      <t>コウレイシャ</t>
    </rPh>
    <rPh sb="5" eb="7">
      <t>セイド</t>
    </rPh>
    <rPh sb="9" eb="12">
      <t>シエンキン</t>
    </rPh>
    <phoneticPr fontId="1"/>
  </si>
  <si>
    <t>制度廃止につき経過措置で存在</t>
    <rPh sb="0" eb="2">
      <t>セイド</t>
    </rPh>
    <rPh sb="2" eb="4">
      <t>ハイシ</t>
    </rPh>
    <rPh sb="7" eb="9">
      <t>ケイカ</t>
    </rPh>
    <rPh sb="9" eb="11">
      <t>ソチ</t>
    </rPh>
    <rPh sb="12" eb="14">
      <t>ソンザイ</t>
    </rPh>
    <phoneticPr fontId="1"/>
  </si>
  <si>
    <t>介護保険料（第2号）</t>
    <rPh sb="0" eb="2">
      <t>カイゴ</t>
    </rPh>
    <rPh sb="2" eb="5">
      <t>ホケンリョウ</t>
    </rPh>
    <rPh sb="6" eb="7">
      <t>ダイ</t>
    </rPh>
    <rPh sb="8" eb="9">
      <t>ゴウ</t>
    </rPh>
    <phoneticPr fontId="1"/>
  </si>
  <si>
    <t>高額医療の実績等割当額を県国保連合会に納付</t>
    <rPh sb="0" eb="2">
      <t>コウガク</t>
    </rPh>
    <rPh sb="2" eb="4">
      <t>イリョウ</t>
    </rPh>
    <rPh sb="5" eb="7">
      <t>ジッセキ</t>
    </rPh>
    <rPh sb="7" eb="8">
      <t>トウ</t>
    </rPh>
    <rPh sb="8" eb="10">
      <t>ワリアテ</t>
    </rPh>
    <rPh sb="10" eb="11">
      <t>ガク</t>
    </rPh>
    <rPh sb="12" eb="13">
      <t>ケン</t>
    </rPh>
    <rPh sb="13" eb="15">
      <t>コクホ</t>
    </rPh>
    <rPh sb="15" eb="18">
      <t>レンゴウカイ</t>
    </rPh>
    <rPh sb="19" eb="21">
      <t>ノウフ</t>
    </rPh>
    <phoneticPr fontId="1"/>
  </si>
  <si>
    <t>藤枝市国民健康保険税会計の推移（決算ベース）＜歳出＞</t>
    <rPh sb="0" eb="3">
      <t>フジエダシ</t>
    </rPh>
    <rPh sb="3" eb="5">
      <t>コクミン</t>
    </rPh>
    <rPh sb="5" eb="7">
      <t>ケンコウ</t>
    </rPh>
    <rPh sb="7" eb="9">
      <t>ホケン</t>
    </rPh>
    <rPh sb="9" eb="10">
      <t>ゼイ</t>
    </rPh>
    <rPh sb="10" eb="12">
      <t>カイケイ</t>
    </rPh>
    <rPh sb="13" eb="15">
      <t>スイイ</t>
    </rPh>
    <rPh sb="16" eb="18">
      <t>ケッサン</t>
    </rPh>
    <rPh sb="23" eb="25">
      <t>サイシュツ</t>
    </rPh>
    <phoneticPr fontId="1"/>
  </si>
  <si>
    <t>款</t>
    <rPh sb="0" eb="1">
      <t>カン</t>
    </rPh>
    <phoneticPr fontId="1"/>
  </si>
  <si>
    <t>項</t>
    <rPh sb="0" eb="1">
      <t>コウ</t>
    </rPh>
    <phoneticPr fontId="1"/>
  </si>
  <si>
    <t>目</t>
    <rPh sb="0" eb="1">
      <t>モク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</si>
  <si>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</si>
  <si>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</si>
  <si>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</si>
  <si>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</si>
  <si>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NO</t>
    <phoneticPr fontId="1"/>
  </si>
  <si>
    <t>NO</t>
    <phoneticPr fontId="1"/>
  </si>
  <si>
    <t>備考</t>
    <rPh sb="0" eb="2">
      <t>ビコウ</t>
    </rPh>
    <phoneticPr fontId="1"/>
  </si>
  <si>
    <t>※財政調整基金残高</t>
    <rPh sb="1" eb="3">
      <t>ザイセイ</t>
    </rPh>
    <rPh sb="3" eb="5">
      <t>チョウセイ</t>
    </rPh>
    <rPh sb="5" eb="7">
      <t>キキン</t>
    </rPh>
    <rPh sb="7" eb="9">
      <t>ザンダカ</t>
    </rPh>
    <phoneticPr fontId="1"/>
  </si>
  <si>
    <t>平成27年（予算）</t>
    <rPh sb="0" eb="2">
      <t>ヘイセイ</t>
    </rPh>
    <rPh sb="4" eb="5">
      <t>ネン</t>
    </rPh>
    <rPh sb="6" eb="8">
      <t>ヨサン</t>
    </rPh>
    <phoneticPr fontId="1"/>
  </si>
  <si>
    <t>平成27年(予算）</t>
    <rPh sb="0" eb="2">
      <t>ヘイセイ</t>
    </rPh>
    <rPh sb="4" eb="5">
      <t>ネン</t>
    </rPh>
    <rPh sb="6" eb="8">
      <t>ヨサン</t>
    </rPh>
    <phoneticPr fontId="1"/>
  </si>
  <si>
    <t>1レセプト30万以上医療に対し市町村国保が出し合う(来年度から1円以上医療適用）</t>
    <rPh sb="7" eb="8">
      <t>マン</t>
    </rPh>
    <rPh sb="8" eb="10">
      <t>イジョウ</t>
    </rPh>
    <rPh sb="10" eb="12">
      <t>イリョウ</t>
    </rPh>
    <rPh sb="13" eb="14">
      <t>タイ</t>
    </rPh>
    <rPh sb="15" eb="18">
      <t>シチョウソン</t>
    </rPh>
    <rPh sb="18" eb="20">
      <t>コクホ</t>
    </rPh>
    <rPh sb="21" eb="22">
      <t>ダ</t>
    </rPh>
    <rPh sb="23" eb="24">
      <t>ア</t>
    </rPh>
    <rPh sb="26" eb="29">
      <t>ライネンド</t>
    </rPh>
    <rPh sb="32" eb="35">
      <t>エンイジョウ</t>
    </rPh>
    <rPh sb="35" eb="37">
      <t>イリョウ</t>
    </rPh>
    <rPh sb="37" eb="39">
      <t>テキヨウ</t>
    </rPh>
    <phoneticPr fontId="1"/>
  </si>
  <si>
    <t>65歳未満国保加入者で一定の年金受給権利（26年度までの経過措置）</t>
    <rPh sb="2" eb="5">
      <t>サイミマン</t>
    </rPh>
    <rPh sb="5" eb="7">
      <t>コクホ</t>
    </rPh>
    <rPh sb="7" eb="10">
      <t>カニュウシャ</t>
    </rPh>
    <rPh sb="11" eb="13">
      <t>イッテイ</t>
    </rPh>
    <rPh sb="14" eb="16">
      <t>ネンキン</t>
    </rPh>
    <rPh sb="16" eb="18">
      <t>ジュキュウ</t>
    </rPh>
    <rPh sb="18" eb="20">
      <t>ケンリ</t>
    </rPh>
    <rPh sb="23" eb="25">
      <t>ネンド</t>
    </rPh>
    <rPh sb="28" eb="30">
      <t>ケイカ</t>
    </rPh>
    <rPh sb="30" eb="32">
      <t>ソチ</t>
    </rPh>
    <phoneticPr fontId="1"/>
  </si>
  <si>
    <r>
      <t xml:space="preserve">藤枝市国民健康保険税会計の推移（決算ベース）＜歳入＞   </t>
    </r>
    <r>
      <rPr>
        <sz val="10"/>
        <color theme="1"/>
        <rFont val="ＭＳ Ｐゴシック"/>
        <family val="3"/>
        <charset val="128"/>
        <scheme val="minor"/>
      </rPr>
      <t xml:space="preserve"> (作成　石井通春）</t>
    </r>
    <rPh sb="0" eb="3">
      <t>フジエダシ</t>
    </rPh>
    <rPh sb="3" eb="5">
      <t>コクミン</t>
    </rPh>
    <rPh sb="5" eb="7">
      <t>ケンコウ</t>
    </rPh>
    <rPh sb="7" eb="9">
      <t>ホケン</t>
    </rPh>
    <rPh sb="9" eb="10">
      <t>ゼイ</t>
    </rPh>
    <rPh sb="10" eb="12">
      <t>カイケイ</t>
    </rPh>
    <rPh sb="13" eb="15">
      <t>スイイ</t>
    </rPh>
    <rPh sb="16" eb="18">
      <t>ケッサン</t>
    </rPh>
    <rPh sb="23" eb="25">
      <t>サイニュウ</t>
    </rPh>
    <rPh sb="31" eb="33">
      <t>サクセイ</t>
    </rPh>
    <rPh sb="34" eb="36">
      <t>イシイ</t>
    </rPh>
    <rPh sb="36" eb="38">
      <t>ミチハル</t>
    </rPh>
    <phoneticPr fontId="1"/>
  </si>
  <si>
    <t>（平成23年～26年の保険税額は調定額で記載）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</si>
</sst>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1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38" fontId="3" fillId="0" borderId="2" xfId="1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8" xfId="1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38" fontId="3" fillId="0" borderId="0" xfId="1" applyFont="1" applyBorder="1">
      <alignment vertical="center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workbookViewId="0">
      <selection activeCell="I46" sqref="I46"/>
    </sheetView>
  </sheetViews>
  <sheetFormatPr defaultRowHeight="11.25" x14ac:dyDescent="0.15"/>
  <cols>
    <col min="1" max="1" width="2.625" style="2" customWidth="1"/>
    <col min="2" max="2" width="15.25" style="2" customWidth="1"/>
    <col min="3" max="3" width="13.75" style="2" customWidth="1"/>
    <col min="4" max="4" width="24.25" style="2" customWidth="1"/>
    <col min="5" max="8" width="12.5" style="2" bestFit="1" customWidth="1"/>
    <col min="9" max="9" width="12.5" style="2" customWidth="1"/>
    <col min="10" max="11" width="9" style="2"/>
    <col min="12" max="12" width="2.75" style="2" customWidth="1"/>
    <col min="13" max="13" width="6" style="2" customWidth="1"/>
    <col min="14" max="16384" width="9" style="2"/>
  </cols>
  <sheetData>
    <row r="1" spans="1:13" ht="21.75" customHeight="1" x14ac:dyDescent="0.15">
      <c r="B1" s="41" t="s">
        <v>118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1.25" customHeight="1" x14ac:dyDescent="0.15">
      <c r="A2" s="19" t="s">
        <v>110</v>
      </c>
      <c r="B2" s="8"/>
      <c r="C2" s="8" t="s">
        <v>13</v>
      </c>
      <c r="D2" s="8" t="s">
        <v>12</v>
      </c>
      <c r="E2" s="9" t="s">
        <v>0</v>
      </c>
      <c r="F2" s="9" t="s">
        <v>1</v>
      </c>
      <c r="G2" s="9" t="s">
        <v>2</v>
      </c>
      <c r="H2" s="9" t="s">
        <v>3</v>
      </c>
      <c r="I2" s="26" t="s">
        <v>114</v>
      </c>
      <c r="J2" s="10" t="s">
        <v>77</v>
      </c>
      <c r="K2" s="11"/>
      <c r="L2" s="11"/>
      <c r="M2" s="12"/>
    </row>
    <row r="3" spans="1:13" ht="11.25" customHeight="1" x14ac:dyDescent="0.15">
      <c r="A3" s="19">
        <v>1</v>
      </c>
      <c r="B3" s="13" t="s">
        <v>7</v>
      </c>
      <c r="C3" s="13" t="s">
        <v>7</v>
      </c>
      <c r="D3" s="13"/>
      <c r="E3" s="14">
        <f>E4+E7</f>
        <v>4903841174</v>
      </c>
      <c r="F3" s="14">
        <f>F4+F7</f>
        <v>4805010180</v>
      </c>
      <c r="G3" s="14">
        <f>G4+G7</f>
        <v>5060780183</v>
      </c>
      <c r="H3" s="14">
        <f>H4+H7</f>
        <v>4843250493</v>
      </c>
      <c r="I3" s="27">
        <v>3573400000</v>
      </c>
      <c r="J3" s="15" t="s">
        <v>78</v>
      </c>
      <c r="K3" s="11"/>
      <c r="L3" s="11"/>
      <c r="M3" s="12"/>
    </row>
    <row r="4" spans="1:13" ht="11.25" customHeight="1" x14ac:dyDescent="0.15">
      <c r="A4" s="20"/>
      <c r="B4" s="13"/>
      <c r="C4" s="13"/>
      <c r="D4" s="13" t="s">
        <v>4</v>
      </c>
      <c r="E4" s="14">
        <v>4437183255</v>
      </c>
      <c r="F4" s="14">
        <v>4381224380</v>
      </c>
      <c r="G4" s="14">
        <v>4658476074</v>
      </c>
      <c r="H4" s="14">
        <v>4515827044</v>
      </c>
      <c r="I4" s="27">
        <v>3303600</v>
      </c>
      <c r="J4" s="15"/>
      <c r="K4" s="11"/>
      <c r="L4" s="11"/>
      <c r="M4" s="12"/>
    </row>
    <row r="5" spans="1:13" ht="11.25" customHeight="1" x14ac:dyDescent="0.15">
      <c r="A5" s="20"/>
      <c r="B5" s="13"/>
      <c r="C5" s="13"/>
      <c r="D5" s="13" t="s">
        <v>71</v>
      </c>
      <c r="E5" s="14">
        <v>1344550602</v>
      </c>
      <c r="F5" s="14">
        <v>1272547220</v>
      </c>
      <c r="G5" s="14">
        <v>1195902959</v>
      </c>
      <c r="H5" s="14">
        <v>1207627517</v>
      </c>
      <c r="I5" s="27"/>
      <c r="J5" s="53" t="s">
        <v>89</v>
      </c>
      <c r="K5" s="54"/>
      <c r="L5" s="54"/>
      <c r="M5" s="55"/>
    </row>
    <row r="6" spans="1:13" ht="11.25" customHeight="1" x14ac:dyDescent="0.15">
      <c r="A6" s="20"/>
      <c r="B6" s="13"/>
      <c r="C6" s="13"/>
      <c r="D6" s="13" t="s">
        <v>72</v>
      </c>
      <c r="E6" s="14">
        <v>71611580</v>
      </c>
      <c r="F6" s="14">
        <v>82771709</v>
      </c>
      <c r="G6" s="14">
        <v>124228964</v>
      </c>
      <c r="H6" s="14">
        <v>97852802</v>
      </c>
      <c r="I6" s="27"/>
      <c r="J6" s="50" t="s">
        <v>90</v>
      </c>
      <c r="K6" s="51"/>
      <c r="L6" s="51"/>
      <c r="M6" s="52"/>
    </row>
    <row r="7" spans="1:13" ht="11.25" customHeight="1" x14ac:dyDescent="0.15">
      <c r="A7" s="20"/>
      <c r="B7" s="13"/>
      <c r="C7" s="13"/>
      <c r="D7" s="13" t="s">
        <v>5</v>
      </c>
      <c r="E7" s="14">
        <v>466657919</v>
      </c>
      <c r="F7" s="14">
        <v>423785800</v>
      </c>
      <c r="G7" s="14">
        <v>402304109</v>
      </c>
      <c r="H7" s="14">
        <v>327423449</v>
      </c>
      <c r="I7" s="27">
        <v>269800</v>
      </c>
      <c r="J7" s="35" t="s">
        <v>117</v>
      </c>
      <c r="K7" s="36"/>
      <c r="L7" s="36"/>
      <c r="M7" s="37"/>
    </row>
    <row r="8" spans="1:13" ht="11.25" customHeight="1" x14ac:dyDescent="0.15">
      <c r="A8" s="20"/>
      <c r="B8" s="13"/>
      <c r="C8" s="13"/>
      <c r="D8" s="13" t="s">
        <v>71</v>
      </c>
      <c r="E8" s="14">
        <v>62937978</v>
      </c>
      <c r="F8" s="14">
        <v>55183713</v>
      </c>
      <c r="G8" s="14">
        <v>53549904</v>
      </c>
      <c r="H8" s="14">
        <v>48071234</v>
      </c>
      <c r="I8" s="27"/>
      <c r="J8" s="38"/>
      <c r="K8" s="39"/>
      <c r="L8" s="39"/>
      <c r="M8" s="40"/>
    </row>
    <row r="9" spans="1:13" ht="11.25" customHeight="1" x14ac:dyDescent="0.15">
      <c r="A9" s="20"/>
      <c r="B9" s="13"/>
      <c r="C9" s="13"/>
      <c r="D9" s="13" t="s">
        <v>72</v>
      </c>
      <c r="E9" s="14">
        <v>3359621</v>
      </c>
      <c r="F9" s="14">
        <v>50000070</v>
      </c>
      <c r="G9" s="14">
        <v>3366421</v>
      </c>
      <c r="H9" s="14">
        <v>3498627</v>
      </c>
      <c r="I9" s="27"/>
      <c r="J9" s="15"/>
      <c r="K9" s="11"/>
      <c r="L9" s="11"/>
      <c r="M9" s="12"/>
    </row>
    <row r="10" spans="1:13" ht="11.25" customHeight="1" x14ac:dyDescent="0.15">
      <c r="A10" s="21">
        <v>2</v>
      </c>
      <c r="B10" s="13" t="s">
        <v>6</v>
      </c>
      <c r="C10" s="13"/>
      <c r="D10" s="13"/>
      <c r="E10" s="14">
        <v>1179032</v>
      </c>
      <c r="F10" s="14">
        <v>883311</v>
      </c>
      <c r="G10" s="14">
        <v>831605</v>
      </c>
      <c r="H10" s="14">
        <v>824965</v>
      </c>
      <c r="I10" s="27">
        <v>721000</v>
      </c>
      <c r="J10" s="15"/>
      <c r="K10" s="11"/>
      <c r="L10" s="11"/>
      <c r="M10" s="12"/>
    </row>
    <row r="11" spans="1:13" ht="11.25" customHeight="1" x14ac:dyDescent="0.15">
      <c r="A11" s="19">
        <v>3</v>
      </c>
      <c r="B11" s="13" t="s">
        <v>8</v>
      </c>
      <c r="C11" s="13"/>
      <c r="D11" s="13"/>
      <c r="E11" s="14">
        <f>E12+E16</f>
        <v>3022212161</v>
      </c>
      <c r="F11" s="14">
        <f>F12+F16</f>
        <v>2937330271</v>
      </c>
      <c r="G11" s="14">
        <f>G12+G16</f>
        <v>2908133546</v>
      </c>
      <c r="H11" s="14">
        <f>H12+H16</f>
        <v>3095288724</v>
      </c>
      <c r="I11" s="14">
        <f>I12+I16</f>
        <v>2821497000</v>
      </c>
      <c r="J11" s="15" t="s">
        <v>79</v>
      </c>
      <c r="K11" s="11"/>
      <c r="L11" s="11"/>
      <c r="M11" s="12"/>
    </row>
    <row r="12" spans="1:13" ht="11.25" customHeight="1" x14ac:dyDescent="0.15">
      <c r="A12" s="20"/>
      <c r="B12" s="13"/>
      <c r="C12" s="13" t="s">
        <v>14</v>
      </c>
      <c r="D12" s="13"/>
      <c r="E12" s="14">
        <f>E13+E14+E15</f>
        <v>2489449411</v>
      </c>
      <c r="F12" s="14">
        <f>F13+F14+F15</f>
        <v>2425975771</v>
      </c>
      <c r="G12" s="14">
        <f>G13+G14+G15</f>
        <v>2444878546</v>
      </c>
      <c r="H12" s="14">
        <f>H13+H14+H15</f>
        <v>2541458724</v>
      </c>
      <c r="I12" s="14">
        <f>I13+I14+I15</f>
        <v>2510994000</v>
      </c>
      <c r="J12" s="15"/>
      <c r="K12" s="11"/>
      <c r="L12" s="11"/>
      <c r="M12" s="12"/>
    </row>
    <row r="13" spans="1:13" ht="11.25" customHeight="1" x14ac:dyDescent="0.15">
      <c r="A13" s="20"/>
      <c r="B13" s="13"/>
      <c r="C13" s="13"/>
      <c r="D13" s="13" t="s">
        <v>9</v>
      </c>
      <c r="E13" s="14">
        <v>2420618191</v>
      </c>
      <c r="F13" s="14">
        <v>2353921489</v>
      </c>
      <c r="G13" s="14">
        <v>2366415032</v>
      </c>
      <c r="H13" s="14">
        <v>2455626322</v>
      </c>
      <c r="I13" s="27">
        <v>2418786000</v>
      </c>
      <c r="J13" s="15"/>
      <c r="K13" s="11"/>
      <c r="L13" s="11"/>
      <c r="M13" s="12"/>
    </row>
    <row r="14" spans="1:13" ht="11.25" customHeight="1" x14ac:dyDescent="0.15">
      <c r="A14" s="20"/>
      <c r="B14" s="13"/>
      <c r="C14" s="13"/>
      <c r="D14" s="13" t="s">
        <v>10</v>
      </c>
      <c r="E14" s="14">
        <v>49626220</v>
      </c>
      <c r="F14" s="14">
        <v>52582282</v>
      </c>
      <c r="G14" s="14">
        <v>59247514</v>
      </c>
      <c r="H14" s="14">
        <v>65591402</v>
      </c>
      <c r="I14" s="27">
        <v>73124000</v>
      </c>
      <c r="J14" s="15"/>
      <c r="K14" s="11"/>
      <c r="L14" s="11"/>
      <c r="M14" s="12"/>
    </row>
    <row r="15" spans="1:13" ht="11.25" customHeight="1" x14ac:dyDescent="0.15">
      <c r="A15" s="20"/>
      <c r="B15" s="13"/>
      <c r="C15" s="13"/>
      <c r="D15" s="13" t="s">
        <v>11</v>
      </c>
      <c r="E15" s="14">
        <v>19205000</v>
      </c>
      <c r="F15" s="14">
        <v>19472000</v>
      </c>
      <c r="G15" s="14">
        <v>19216000</v>
      </c>
      <c r="H15" s="14">
        <v>20241000</v>
      </c>
      <c r="I15" s="27">
        <v>19084000</v>
      </c>
      <c r="J15" s="15"/>
      <c r="K15" s="11"/>
      <c r="L15" s="11"/>
      <c r="M15" s="12"/>
    </row>
    <row r="16" spans="1:13" ht="11.25" customHeight="1" x14ac:dyDescent="0.15">
      <c r="A16" s="20"/>
      <c r="B16" s="13"/>
      <c r="C16" s="13" t="s">
        <v>15</v>
      </c>
      <c r="D16" s="13"/>
      <c r="E16" s="14">
        <v>532762750</v>
      </c>
      <c r="F16" s="14">
        <v>511354500</v>
      </c>
      <c r="G16" s="14">
        <v>463255000</v>
      </c>
      <c r="H16" s="14">
        <v>553830000</v>
      </c>
      <c r="I16" s="14">
        <v>310503000</v>
      </c>
      <c r="J16" s="15"/>
      <c r="K16" s="11"/>
      <c r="L16" s="11"/>
      <c r="M16" s="12"/>
    </row>
    <row r="17" spans="1:13" ht="11.25" customHeight="1" x14ac:dyDescent="0.15">
      <c r="A17" s="20"/>
      <c r="B17" s="13"/>
      <c r="C17" s="13"/>
      <c r="D17" s="13" t="s">
        <v>16</v>
      </c>
      <c r="E17" s="14">
        <v>313122000</v>
      </c>
      <c r="F17" s="14">
        <v>332656000</v>
      </c>
      <c r="G17" s="14">
        <v>281698000</v>
      </c>
      <c r="H17" s="14">
        <v>363475000</v>
      </c>
      <c r="I17" s="27">
        <v>310503000</v>
      </c>
      <c r="J17" s="15" t="s">
        <v>81</v>
      </c>
      <c r="K17" s="11"/>
      <c r="L17" s="11"/>
      <c r="M17" s="12"/>
    </row>
    <row r="18" spans="1:13" ht="11.25" customHeight="1" x14ac:dyDescent="0.15">
      <c r="A18" s="20"/>
      <c r="B18" s="13"/>
      <c r="C18" s="13"/>
      <c r="D18" s="13" t="s">
        <v>17</v>
      </c>
      <c r="E18" s="14">
        <v>217105000</v>
      </c>
      <c r="F18" s="14">
        <v>177862000</v>
      </c>
      <c r="G18" s="14">
        <v>180835000</v>
      </c>
      <c r="H18" s="14">
        <v>190355000</v>
      </c>
      <c r="I18" s="27"/>
      <c r="J18" s="15" t="s">
        <v>80</v>
      </c>
      <c r="K18" s="11"/>
      <c r="L18" s="11"/>
      <c r="M18" s="12"/>
    </row>
    <row r="19" spans="1:13" ht="11.25" customHeight="1" x14ac:dyDescent="0.15">
      <c r="A19" s="20"/>
      <c r="B19" s="13"/>
      <c r="C19" s="13"/>
      <c r="D19" s="13" t="s">
        <v>18</v>
      </c>
      <c r="E19" s="14">
        <f>E16-E17-E18</f>
        <v>2535750</v>
      </c>
      <c r="F19" s="14">
        <f>F16-F17-F18</f>
        <v>836500</v>
      </c>
      <c r="G19" s="14">
        <f>G16-G17-G18</f>
        <v>722000</v>
      </c>
      <c r="H19" s="14">
        <f>H16-H17-H18</f>
        <v>0</v>
      </c>
      <c r="I19" s="27"/>
      <c r="J19" s="15"/>
      <c r="K19" s="11"/>
      <c r="L19" s="11"/>
      <c r="M19" s="12"/>
    </row>
    <row r="20" spans="1:13" ht="11.25" customHeight="1" x14ac:dyDescent="0.15">
      <c r="A20" s="21">
        <v>4</v>
      </c>
      <c r="B20" s="13" t="s">
        <v>19</v>
      </c>
      <c r="C20" s="13"/>
      <c r="D20" s="13"/>
      <c r="E20" s="14">
        <v>1056512731</v>
      </c>
      <c r="F20" s="14">
        <v>986843218</v>
      </c>
      <c r="G20" s="14">
        <v>869692629</v>
      </c>
      <c r="H20" s="14">
        <v>769304068</v>
      </c>
      <c r="I20" s="27">
        <v>771346000</v>
      </c>
      <c r="J20" s="15" t="s">
        <v>82</v>
      </c>
      <c r="K20" s="11"/>
      <c r="L20" s="11"/>
      <c r="M20" s="12"/>
    </row>
    <row r="21" spans="1:13" ht="11.25" customHeight="1" x14ac:dyDescent="0.15">
      <c r="A21" s="21">
        <v>5</v>
      </c>
      <c r="B21" s="13" t="s">
        <v>20</v>
      </c>
      <c r="C21" s="13"/>
      <c r="D21" s="13"/>
      <c r="E21" s="14">
        <v>3390804742</v>
      </c>
      <c r="F21" s="14">
        <v>3617844235</v>
      </c>
      <c r="G21" s="14">
        <v>3877759679</v>
      </c>
      <c r="H21" s="14">
        <v>4199076764</v>
      </c>
      <c r="I21" s="27">
        <v>4506814000</v>
      </c>
      <c r="J21" s="15" t="s">
        <v>83</v>
      </c>
      <c r="K21" s="11"/>
      <c r="L21" s="11"/>
      <c r="M21" s="12"/>
    </row>
    <row r="22" spans="1:13" ht="11.25" customHeight="1" x14ac:dyDescent="0.15">
      <c r="A22" s="19">
        <v>6</v>
      </c>
      <c r="B22" s="13" t="s">
        <v>21</v>
      </c>
      <c r="C22" s="13"/>
      <c r="D22" s="13"/>
      <c r="E22" s="14">
        <f>E23+E26</f>
        <v>565850268</v>
      </c>
      <c r="F22" s="14">
        <f>F23+F26</f>
        <v>750047413</v>
      </c>
      <c r="G22" s="14">
        <f>G23+G26</f>
        <v>771206045</v>
      </c>
      <c r="H22" s="14">
        <f>H23+H26</f>
        <v>781131423</v>
      </c>
      <c r="I22" s="14">
        <f>I23+I26</f>
        <v>603859000</v>
      </c>
      <c r="J22" s="15" t="s">
        <v>84</v>
      </c>
      <c r="K22" s="11"/>
      <c r="L22" s="11"/>
      <c r="M22" s="12"/>
    </row>
    <row r="23" spans="1:13" ht="11.25" customHeight="1" x14ac:dyDescent="0.15">
      <c r="A23" s="20"/>
      <c r="B23" s="13"/>
      <c r="C23" s="13" t="s">
        <v>22</v>
      </c>
      <c r="D23" s="13"/>
      <c r="E23" s="14">
        <f>E24+E25</f>
        <v>68831220</v>
      </c>
      <c r="F23" s="14">
        <f>F24+F25</f>
        <v>72054282</v>
      </c>
      <c r="G23" s="14">
        <f>G24+G25</f>
        <v>78463514</v>
      </c>
      <c r="H23" s="14">
        <f>H24+H25</f>
        <v>85832402</v>
      </c>
      <c r="I23" s="14">
        <f>I24+I25</f>
        <v>92208000</v>
      </c>
      <c r="J23" s="15"/>
      <c r="K23" s="11"/>
      <c r="L23" s="11"/>
      <c r="M23" s="12"/>
    </row>
    <row r="24" spans="1:13" ht="11.25" customHeight="1" x14ac:dyDescent="0.15">
      <c r="A24" s="20"/>
      <c r="B24" s="13"/>
      <c r="C24" s="13"/>
      <c r="D24" s="13" t="s">
        <v>23</v>
      </c>
      <c r="E24" s="14">
        <v>49626220</v>
      </c>
      <c r="F24" s="14">
        <v>52582282</v>
      </c>
      <c r="G24" s="14">
        <v>59247514</v>
      </c>
      <c r="H24" s="14">
        <v>65591402</v>
      </c>
      <c r="I24" s="27">
        <v>73124000</v>
      </c>
      <c r="J24" s="15"/>
      <c r="K24" s="11"/>
      <c r="L24" s="11"/>
      <c r="M24" s="12"/>
    </row>
    <row r="25" spans="1:13" ht="11.25" customHeight="1" x14ac:dyDescent="0.15">
      <c r="A25" s="20"/>
      <c r="B25" s="13"/>
      <c r="C25" s="13"/>
      <c r="D25" s="13" t="s">
        <v>24</v>
      </c>
      <c r="E25" s="14">
        <v>19205000</v>
      </c>
      <c r="F25" s="14">
        <v>19472000</v>
      </c>
      <c r="G25" s="14">
        <v>19216000</v>
      </c>
      <c r="H25" s="14">
        <v>20241000</v>
      </c>
      <c r="I25" s="27">
        <v>19084000</v>
      </c>
      <c r="J25" s="15"/>
      <c r="K25" s="11"/>
      <c r="L25" s="11"/>
      <c r="M25" s="12"/>
    </row>
    <row r="26" spans="1:13" ht="11.25" customHeight="1" x14ac:dyDescent="0.15">
      <c r="A26" s="20"/>
      <c r="B26" s="13"/>
      <c r="C26" s="13" t="s">
        <v>25</v>
      </c>
      <c r="D26" s="13"/>
      <c r="E26" s="14">
        <f>E27+E28</f>
        <v>497019048</v>
      </c>
      <c r="F26" s="14">
        <f>F27+F28</f>
        <v>677993131</v>
      </c>
      <c r="G26" s="14">
        <f>G27+G28</f>
        <v>692742531</v>
      </c>
      <c r="H26" s="14">
        <f>H27+H28+H29</f>
        <v>695299021</v>
      </c>
      <c r="I26" s="14">
        <f>I27+I28+I29</f>
        <v>511651000</v>
      </c>
      <c r="J26" s="15" t="s">
        <v>85</v>
      </c>
      <c r="K26" s="11"/>
      <c r="L26" s="11"/>
      <c r="M26" s="12"/>
    </row>
    <row r="27" spans="1:13" ht="11.25" customHeight="1" x14ac:dyDescent="0.15">
      <c r="A27" s="20"/>
      <c r="B27" s="13"/>
      <c r="C27" s="13"/>
      <c r="D27" s="13" t="s">
        <v>16</v>
      </c>
      <c r="E27" s="14">
        <v>401189880</v>
      </c>
      <c r="F27" s="14">
        <v>556857680</v>
      </c>
      <c r="G27" s="14">
        <v>432486960</v>
      </c>
      <c r="H27" s="14">
        <v>440240700</v>
      </c>
      <c r="I27" s="27">
        <v>511651000</v>
      </c>
      <c r="J27" s="15"/>
      <c r="K27" s="11"/>
      <c r="L27" s="11"/>
      <c r="M27" s="12"/>
    </row>
    <row r="28" spans="1:13" ht="11.25" customHeight="1" x14ac:dyDescent="0.15">
      <c r="A28" s="20"/>
      <c r="B28" s="13"/>
      <c r="C28" s="13"/>
      <c r="D28" s="13" t="s">
        <v>17</v>
      </c>
      <c r="E28" s="14">
        <v>95829168</v>
      </c>
      <c r="F28" s="14">
        <v>121135451</v>
      </c>
      <c r="G28" s="14">
        <v>260255571</v>
      </c>
      <c r="H28" s="14">
        <v>254869321</v>
      </c>
      <c r="I28" s="27"/>
      <c r="J28" s="15"/>
      <c r="K28" s="11"/>
      <c r="L28" s="11"/>
      <c r="M28" s="12"/>
    </row>
    <row r="29" spans="1:13" ht="11.25" customHeight="1" x14ac:dyDescent="0.15">
      <c r="A29" s="20"/>
      <c r="B29" s="13"/>
      <c r="C29" s="13"/>
      <c r="D29" s="13" t="s">
        <v>75</v>
      </c>
      <c r="E29" s="14">
        <v>0</v>
      </c>
      <c r="F29" s="14">
        <v>0</v>
      </c>
      <c r="G29" s="14">
        <v>0</v>
      </c>
      <c r="H29" s="14">
        <v>189000</v>
      </c>
      <c r="I29" s="27"/>
      <c r="J29" s="15"/>
      <c r="K29" s="11"/>
      <c r="L29" s="11"/>
      <c r="M29" s="12"/>
    </row>
    <row r="30" spans="1:13" ht="11.25" customHeight="1" x14ac:dyDescent="0.15">
      <c r="A30" s="19">
        <v>7</v>
      </c>
      <c r="B30" s="13" t="s">
        <v>26</v>
      </c>
      <c r="C30" s="13" t="s">
        <v>76</v>
      </c>
      <c r="D30" s="13"/>
      <c r="E30" s="14">
        <f>E31+E32</f>
        <v>1276861490</v>
      </c>
      <c r="F30" s="14">
        <f>F31+F32</f>
        <v>1340939868</v>
      </c>
      <c r="G30" s="14">
        <f>G31+G32</f>
        <v>1590896256</v>
      </c>
      <c r="H30" s="14">
        <f>H31+H32</f>
        <v>1696561385</v>
      </c>
      <c r="I30" s="14">
        <f>I31+I32</f>
        <v>3411601000</v>
      </c>
      <c r="J30" s="50" t="s">
        <v>86</v>
      </c>
      <c r="K30" s="51"/>
      <c r="L30" s="51"/>
      <c r="M30" s="52"/>
    </row>
    <row r="31" spans="1:13" ht="11.25" customHeight="1" x14ac:dyDescent="0.15">
      <c r="A31" s="20"/>
      <c r="B31" s="13"/>
      <c r="C31" s="13"/>
      <c r="D31" s="13" t="s">
        <v>27</v>
      </c>
      <c r="E31" s="14">
        <v>224171684</v>
      </c>
      <c r="F31" s="14">
        <v>237964600</v>
      </c>
      <c r="G31" s="14">
        <v>235067507</v>
      </c>
      <c r="H31" s="14">
        <v>293376375</v>
      </c>
      <c r="I31" s="27">
        <v>281501000</v>
      </c>
      <c r="J31" s="50" t="s">
        <v>87</v>
      </c>
      <c r="K31" s="51"/>
      <c r="L31" s="51"/>
      <c r="M31" s="52"/>
    </row>
    <row r="32" spans="1:13" ht="11.25" customHeight="1" x14ac:dyDescent="0.15">
      <c r="A32" s="20"/>
      <c r="B32" s="13"/>
      <c r="C32" s="13"/>
      <c r="D32" s="16" t="s">
        <v>28</v>
      </c>
      <c r="E32" s="14">
        <v>1052689806</v>
      </c>
      <c r="F32" s="14">
        <v>1102975268</v>
      </c>
      <c r="G32" s="14">
        <v>1355828749</v>
      </c>
      <c r="H32" s="14">
        <v>1403185010</v>
      </c>
      <c r="I32" s="14">
        <v>3130100000</v>
      </c>
      <c r="J32" s="35" t="s">
        <v>116</v>
      </c>
      <c r="K32" s="43"/>
      <c r="L32" s="43"/>
      <c r="M32" s="44"/>
    </row>
    <row r="33" spans="1:13" ht="11.25" customHeight="1" x14ac:dyDescent="0.15">
      <c r="A33" s="21">
        <v>8</v>
      </c>
      <c r="B33" s="13" t="s">
        <v>29</v>
      </c>
      <c r="C33" s="13"/>
      <c r="D33" s="13"/>
      <c r="E33" s="14">
        <v>688148</v>
      </c>
      <c r="F33" s="14">
        <v>1733869</v>
      </c>
      <c r="G33" s="14">
        <v>715604</v>
      </c>
      <c r="H33" s="14">
        <v>262857</v>
      </c>
      <c r="I33" s="28">
        <v>799000</v>
      </c>
      <c r="J33" s="45"/>
      <c r="K33" s="46"/>
      <c r="L33" s="46"/>
      <c r="M33" s="47"/>
    </row>
    <row r="34" spans="1:13" ht="11.25" customHeight="1" x14ac:dyDescent="0.15">
      <c r="A34" s="19">
        <v>9</v>
      </c>
      <c r="B34" s="13" t="s">
        <v>30</v>
      </c>
      <c r="C34" s="13"/>
      <c r="D34" s="13"/>
      <c r="E34" s="14">
        <f>E35+E40</f>
        <v>606181972</v>
      </c>
      <c r="F34" s="14">
        <f>F35+F40</f>
        <v>785164556</v>
      </c>
      <c r="G34" s="14">
        <f>G35+G40</f>
        <v>768385712</v>
      </c>
      <c r="H34" s="14">
        <f>H35+H40</f>
        <v>821670961</v>
      </c>
      <c r="I34" s="27">
        <v>1475453000</v>
      </c>
      <c r="J34" s="15"/>
      <c r="K34" s="11"/>
      <c r="L34" s="11"/>
      <c r="M34" s="12"/>
    </row>
    <row r="35" spans="1:13" ht="11.25" customHeight="1" x14ac:dyDescent="0.15">
      <c r="A35" s="20"/>
      <c r="B35" s="13"/>
      <c r="C35" s="13" t="s">
        <v>31</v>
      </c>
      <c r="D35" s="13"/>
      <c r="E35" s="14">
        <f>E36+E39</f>
        <v>478181972</v>
      </c>
      <c r="F35" s="14">
        <v>480164556</v>
      </c>
      <c r="G35" s="14">
        <v>618385712</v>
      </c>
      <c r="H35" s="14">
        <v>719270961</v>
      </c>
      <c r="I35" s="27">
        <v>1475453000</v>
      </c>
      <c r="J35" s="15" t="s">
        <v>91</v>
      </c>
      <c r="K35" s="11"/>
      <c r="L35" s="11"/>
      <c r="M35" s="12"/>
    </row>
    <row r="36" spans="1:13" ht="11.25" customHeight="1" x14ac:dyDescent="0.15">
      <c r="A36" s="20"/>
      <c r="B36" s="13"/>
      <c r="C36" s="13"/>
      <c r="D36" s="13" t="s">
        <v>32</v>
      </c>
      <c r="E36" s="14">
        <v>478181972</v>
      </c>
      <c r="F36" s="14">
        <v>480079156</v>
      </c>
      <c r="G36" s="14">
        <v>617517712</v>
      </c>
      <c r="H36" s="14">
        <v>712565285</v>
      </c>
      <c r="I36" s="27">
        <v>747934000</v>
      </c>
      <c r="J36" s="15" t="s">
        <v>92</v>
      </c>
      <c r="K36" s="11"/>
      <c r="L36" s="11"/>
      <c r="M36" s="12"/>
    </row>
    <row r="37" spans="1:13" ht="11.25" customHeight="1" x14ac:dyDescent="0.15">
      <c r="A37" s="20"/>
      <c r="B37" s="13"/>
      <c r="C37" s="13"/>
      <c r="D37" s="13" t="s">
        <v>67</v>
      </c>
      <c r="E37" s="14">
        <v>250000000</v>
      </c>
      <c r="F37" s="14">
        <v>266956000</v>
      </c>
      <c r="G37" s="14">
        <v>284700000</v>
      </c>
      <c r="H37" s="14">
        <v>484941000</v>
      </c>
      <c r="I37" s="27">
        <v>727519000</v>
      </c>
      <c r="J37" s="50" t="s">
        <v>93</v>
      </c>
      <c r="K37" s="51"/>
      <c r="L37" s="51"/>
      <c r="M37" s="52"/>
    </row>
    <row r="38" spans="1:13" ht="11.25" customHeight="1" x14ac:dyDescent="0.15">
      <c r="A38" s="20"/>
      <c r="B38" s="13"/>
      <c r="C38" s="13"/>
      <c r="D38" s="13" t="s">
        <v>68</v>
      </c>
      <c r="E38" s="14">
        <v>-250000000</v>
      </c>
      <c r="F38" s="14">
        <v>-266102000</v>
      </c>
      <c r="G38" s="14">
        <v>-283832000</v>
      </c>
      <c r="H38" s="14">
        <v>-478235324</v>
      </c>
      <c r="I38" s="27"/>
      <c r="J38" s="15"/>
      <c r="K38" s="11"/>
      <c r="L38" s="11"/>
      <c r="M38" s="12"/>
    </row>
    <row r="39" spans="1:13" ht="11.25" customHeight="1" x14ac:dyDescent="0.15">
      <c r="A39" s="20"/>
      <c r="B39" s="13"/>
      <c r="C39" s="13"/>
      <c r="D39" s="13" t="s">
        <v>69</v>
      </c>
      <c r="E39" s="14">
        <v>0</v>
      </c>
      <c r="F39" s="14">
        <v>854000</v>
      </c>
      <c r="G39" s="14">
        <v>868000</v>
      </c>
      <c r="H39" s="14">
        <v>6705676</v>
      </c>
      <c r="I39" s="27"/>
      <c r="J39" s="15"/>
      <c r="K39" s="11"/>
      <c r="L39" s="11"/>
      <c r="M39" s="12"/>
    </row>
    <row r="40" spans="1:13" ht="11.25" customHeight="1" x14ac:dyDescent="0.15">
      <c r="A40" s="20"/>
      <c r="B40" s="13"/>
      <c r="C40" s="13" t="s">
        <v>33</v>
      </c>
      <c r="D40" s="13"/>
      <c r="E40" s="14">
        <v>128000000</v>
      </c>
      <c r="F40" s="14">
        <v>305000000</v>
      </c>
      <c r="G40" s="14">
        <v>150000000</v>
      </c>
      <c r="H40" s="14">
        <v>102400000</v>
      </c>
      <c r="I40" s="27">
        <v>0</v>
      </c>
      <c r="J40" s="15"/>
      <c r="K40" s="11"/>
      <c r="L40" s="11"/>
      <c r="M40" s="12"/>
    </row>
    <row r="41" spans="1:13" ht="11.25" customHeight="1" x14ac:dyDescent="0.15">
      <c r="A41" s="19">
        <v>10</v>
      </c>
      <c r="B41" s="13" t="s">
        <v>34</v>
      </c>
      <c r="C41" s="13"/>
      <c r="D41" s="13"/>
      <c r="E41" s="14">
        <f>E42+E43</f>
        <v>99639496</v>
      </c>
      <c r="F41" s="14">
        <f>F42+F43</f>
        <v>153445932</v>
      </c>
      <c r="G41" s="14">
        <f>G42+G43</f>
        <v>103915932</v>
      </c>
      <c r="H41" s="14">
        <f>H42+H43</f>
        <v>44901480</v>
      </c>
      <c r="I41" s="27"/>
      <c r="J41" s="50" t="s">
        <v>88</v>
      </c>
      <c r="K41" s="51"/>
      <c r="L41" s="51"/>
      <c r="M41" s="52"/>
    </row>
    <row r="42" spans="1:13" ht="11.25" customHeight="1" x14ac:dyDescent="0.15">
      <c r="A42" s="20"/>
      <c r="B42" s="13"/>
      <c r="C42" s="13" t="s">
        <v>34</v>
      </c>
      <c r="D42" s="13" t="s">
        <v>35</v>
      </c>
      <c r="E42" s="14">
        <v>0</v>
      </c>
      <c r="F42" s="14">
        <v>0</v>
      </c>
      <c r="G42" s="14">
        <v>0</v>
      </c>
      <c r="H42" s="14">
        <v>0</v>
      </c>
      <c r="I42" s="27">
        <v>2000</v>
      </c>
      <c r="J42" s="15"/>
      <c r="K42" s="11"/>
      <c r="L42" s="11"/>
      <c r="M42" s="12"/>
    </row>
    <row r="43" spans="1:13" ht="11.25" customHeight="1" x14ac:dyDescent="0.15">
      <c r="A43" s="20"/>
      <c r="B43" s="13"/>
      <c r="C43" s="13"/>
      <c r="D43" s="13" t="s">
        <v>36</v>
      </c>
      <c r="E43" s="14">
        <v>99639496</v>
      </c>
      <c r="F43" s="14">
        <v>153445932</v>
      </c>
      <c r="G43" s="14">
        <v>103915932</v>
      </c>
      <c r="H43" s="14">
        <v>44901480</v>
      </c>
      <c r="I43" s="27">
        <v>1000</v>
      </c>
      <c r="J43" s="15"/>
      <c r="K43" s="11"/>
      <c r="L43" s="11"/>
      <c r="M43" s="12"/>
    </row>
    <row r="44" spans="1:13" ht="11.25" customHeight="1" x14ac:dyDescent="0.15">
      <c r="A44" s="21">
        <v>11</v>
      </c>
      <c r="B44" s="13" t="s">
        <v>37</v>
      </c>
      <c r="C44" s="13"/>
      <c r="D44" s="13"/>
      <c r="E44" s="14">
        <v>48258179</v>
      </c>
      <c r="F44" s="14">
        <v>49417242</v>
      </c>
      <c r="G44" s="14">
        <v>76373508</v>
      </c>
      <c r="H44" s="14">
        <v>72244742</v>
      </c>
      <c r="I44" s="27">
        <v>34508000</v>
      </c>
      <c r="J44" s="15"/>
      <c r="K44" s="11"/>
      <c r="L44" s="11"/>
      <c r="M44" s="12"/>
    </row>
    <row r="45" spans="1:13" ht="11.25" customHeight="1" x14ac:dyDescent="0.15">
      <c r="A45" s="30"/>
      <c r="B45" s="31"/>
      <c r="C45" s="31"/>
      <c r="D45" s="31"/>
      <c r="E45" s="32"/>
      <c r="F45" s="32"/>
      <c r="G45" s="32"/>
      <c r="H45" s="32"/>
      <c r="I45" s="32"/>
      <c r="J45" s="36" t="s">
        <v>119</v>
      </c>
      <c r="K45" s="43"/>
      <c r="L45" s="43"/>
      <c r="M45" s="43"/>
    </row>
    <row r="46" spans="1:13" ht="11.25" customHeight="1" x14ac:dyDescent="0.15">
      <c r="A46" s="30"/>
      <c r="B46" s="31"/>
      <c r="C46" s="31"/>
      <c r="D46" s="31"/>
      <c r="E46" s="32"/>
      <c r="F46" s="32"/>
      <c r="G46" s="32"/>
      <c r="H46" s="32"/>
      <c r="I46" s="32"/>
      <c r="J46" s="31"/>
      <c r="K46" s="31"/>
      <c r="L46" s="31"/>
      <c r="M46" s="31"/>
    </row>
    <row r="47" spans="1:13" ht="11.25" customHeight="1" x14ac:dyDescent="0.15">
      <c r="E47" s="4"/>
      <c r="F47" s="4"/>
      <c r="G47" s="4"/>
      <c r="H47" s="4"/>
      <c r="I47" s="4"/>
    </row>
    <row r="48" spans="1:13" ht="21.75" customHeight="1" x14ac:dyDescent="0.15">
      <c r="B48" s="48" t="s">
        <v>102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</row>
    <row r="49" spans="1:13" s="3" customFormat="1" ht="11.25" customHeight="1" x14ac:dyDescent="0.15">
      <c r="A49" s="22" t="s">
        <v>111</v>
      </c>
      <c r="B49" s="18" t="s">
        <v>103</v>
      </c>
      <c r="C49" s="5" t="s">
        <v>104</v>
      </c>
      <c r="D49" s="5" t="s">
        <v>105</v>
      </c>
      <c r="E49" s="6" t="s">
        <v>106</v>
      </c>
      <c r="F49" s="6" t="s">
        <v>107</v>
      </c>
      <c r="G49" s="6" t="s">
        <v>108</v>
      </c>
      <c r="H49" s="6" t="s">
        <v>109</v>
      </c>
      <c r="I49" s="29" t="s">
        <v>115</v>
      </c>
      <c r="J49" s="7" t="s">
        <v>77</v>
      </c>
      <c r="K49" s="17"/>
      <c r="L49" s="17"/>
      <c r="M49" s="18"/>
    </row>
    <row r="50" spans="1:13" s="1" customFormat="1" ht="12" customHeight="1" x14ac:dyDescent="0.15">
      <c r="A50" s="13">
        <v>1</v>
      </c>
      <c r="B50" s="12" t="s">
        <v>40</v>
      </c>
      <c r="C50" s="13"/>
      <c r="D50" s="13"/>
      <c r="E50" s="14">
        <v>157805079</v>
      </c>
      <c r="F50" s="14">
        <v>136005231</v>
      </c>
      <c r="G50" s="14">
        <v>132710434</v>
      </c>
      <c r="H50" s="14">
        <v>140888820</v>
      </c>
      <c r="I50" s="27">
        <v>170934000</v>
      </c>
      <c r="J50" s="15" t="s">
        <v>97</v>
      </c>
      <c r="K50" s="11"/>
      <c r="L50" s="11"/>
      <c r="M50" s="12"/>
    </row>
    <row r="51" spans="1:13" s="1" customFormat="1" ht="12" customHeight="1" x14ac:dyDescent="0.15">
      <c r="A51" s="25">
        <v>2</v>
      </c>
      <c r="B51" s="12" t="s">
        <v>41</v>
      </c>
      <c r="C51" s="13"/>
      <c r="D51" s="13"/>
      <c r="E51" s="14">
        <f>E52+E56+E61+E62+E63</f>
        <v>9169004789</v>
      </c>
      <c r="F51" s="14">
        <f>F52+F56+F61+F62+F63</f>
        <v>9455543825</v>
      </c>
      <c r="G51" s="14">
        <f>G52+G56+G61+G62+G63</f>
        <v>9824186371</v>
      </c>
      <c r="H51" s="14">
        <f>H52+H56+H61+H62+H63</f>
        <v>10034919257</v>
      </c>
      <c r="I51" s="14">
        <f>I52+I56+I61+I62+I63</f>
        <v>10480593000</v>
      </c>
      <c r="J51" s="50" t="s">
        <v>96</v>
      </c>
      <c r="K51" s="51"/>
      <c r="L51" s="51"/>
      <c r="M51" s="52"/>
    </row>
    <row r="52" spans="1:13" s="1" customFormat="1" ht="12" customHeight="1" x14ac:dyDescent="0.15">
      <c r="A52" s="23"/>
      <c r="B52" s="12"/>
      <c r="C52" s="13" t="s">
        <v>42</v>
      </c>
      <c r="D52" s="13"/>
      <c r="E52" s="14">
        <v>8223033521</v>
      </c>
      <c r="F52" s="14">
        <v>8448397601</v>
      </c>
      <c r="G52" s="14">
        <v>8766442256</v>
      </c>
      <c r="H52" s="14">
        <v>8923317478</v>
      </c>
      <c r="I52" s="27">
        <v>9266740000</v>
      </c>
      <c r="J52" s="15"/>
      <c r="K52" s="11"/>
      <c r="L52" s="11"/>
      <c r="M52" s="12"/>
    </row>
    <row r="53" spans="1:13" s="1" customFormat="1" ht="12" customHeight="1" x14ac:dyDescent="0.15">
      <c r="A53" s="23"/>
      <c r="B53" s="12"/>
      <c r="C53" s="13"/>
      <c r="D53" s="13" t="s">
        <v>43</v>
      </c>
      <c r="E53" s="14">
        <v>7339004580</v>
      </c>
      <c r="F53" s="14">
        <v>7578673975</v>
      </c>
      <c r="G53" s="14">
        <v>7964955237</v>
      </c>
      <c r="H53" s="14">
        <v>8201754537</v>
      </c>
      <c r="I53" s="27">
        <v>8535000000</v>
      </c>
      <c r="J53" s="15"/>
      <c r="K53" s="11"/>
      <c r="L53" s="11"/>
      <c r="M53" s="12"/>
    </row>
    <row r="54" spans="1:13" s="1" customFormat="1" ht="12" customHeight="1" x14ac:dyDescent="0.15">
      <c r="A54" s="23"/>
      <c r="B54" s="12"/>
      <c r="C54" s="13"/>
      <c r="D54" s="13" t="s">
        <v>44</v>
      </c>
      <c r="E54" s="14">
        <v>791090946</v>
      </c>
      <c r="F54" s="14">
        <v>772431820</v>
      </c>
      <c r="G54" s="14">
        <v>704595905</v>
      </c>
      <c r="H54" s="14">
        <v>623122673</v>
      </c>
      <c r="I54" s="27">
        <v>625000000</v>
      </c>
      <c r="J54" s="15"/>
      <c r="K54" s="11"/>
      <c r="L54" s="11"/>
      <c r="M54" s="12"/>
    </row>
    <row r="55" spans="1:13" s="1" customFormat="1" ht="12" customHeight="1" x14ac:dyDescent="0.15">
      <c r="A55" s="23"/>
      <c r="B55" s="12"/>
      <c r="C55" s="13"/>
      <c r="D55" s="13" t="s">
        <v>45</v>
      </c>
      <c r="E55" s="14">
        <f>E52-E53-E54</f>
        <v>92937995</v>
      </c>
      <c r="F55" s="14">
        <f>F52-F53-F54</f>
        <v>97291806</v>
      </c>
      <c r="G55" s="14">
        <f>G52-G53-G54</f>
        <v>96891114</v>
      </c>
      <c r="H55" s="14">
        <f>H52-H53-H54</f>
        <v>98440268</v>
      </c>
      <c r="I55" s="14">
        <f>I52-I53-I54</f>
        <v>106740000</v>
      </c>
      <c r="J55" s="15"/>
      <c r="K55" s="11"/>
      <c r="L55" s="11"/>
      <c r="M55" s="12"/>
    </row>
    <row r="56" spans="1:13" s="1" customFormat="1" ht="12" customHeight="1" x14ac:dyDescent="0.15">
      <c r="A56" s="23"/>
      <c r="B56" s="12"/>
      <c r="C56" s="13" t="s">
        <v>46</v>
      </c>
      <c r="D56" s="13"/>
      <c r="E56" s="14">
        <f>E57+E58+E59+E60</f>
        <v>877405208</v>
      </c>
      <c r="F56" s="14">
        <f>F57+F58+F59+F60</f>
        <v>930503935</v>
      </c>
      <c r="G56" s="14">
        <f>G57+G58+G59+G60</f>
        <v>988413524</v>
      </c>
      <c r="H56" s="14">
        <f>H57+H58+H59+H60</f>
        <v>1041883029</v>
      </c>
      <c r="I56" s="14">
        <f>I57+I58+I59+I60</f>
        <v>1135500000</v>
      </c>
      <c r="J56" s="15"/>
      <c r="K56" s="11"/>
      <c r="L56" s="11"/>
      <c r="M56" s="12"/>
    </row>
    <row r="57" spans="1:13" s="1" customFormat="1" ht="12" customHeight="1" x14ac:dyDescent="0.15">
      <c r="A57" s="23"/>
      <c r="B57" s="12"/>
      <c r="C57" s="13"/>
      <c r="D57" s="13" t="s">
        <v>47</v>
      </c>
      <c r="E57" s="14">
        <v>772616271</v>
      </c>
      <c r="F57" s="14">
        <v>832705805</v>
      </c>
      <c r="G57" s="14">
        <v>894854499</v>
      </c>
      <c r="H57" s="14">
        <v>944584121</v>
      </c>
      <c r="I57" s="27">
        <v>1043000000</v>
      </c>
      <c r="J57" s="15"/>
      <c r="K57" s="11"/>
      <c r="L57" s="11"/>
      <c r="M57" s="12"/>
    </row>
    <row r="58" spans="1:13" s="1" customFormat="1" ht="12" customHeight="1" x14ac:dyDescent="0.15">
      <c r="A58" s="23"/>
      <c r="B58" s="12"/>
      <c r="C58" s="13"/>
      <c r="D58" s="13" t="s">
        <v>48</v>
      </c>
      <c r="E58" s="14">
        <v>104650025</v>
      </c>
      <c r="F58" s="14">
        <v>97588799</v>
      </c>
      <c r="G58" s="14">
        <v>93023232</v>
      </c>
      <c r="H58" s="14">
        <v>96623282</v>
      </c>
      <c r="I58" s="27">
        <v>91000000</v>
      </c>
      <c r="J58" s="15"/>
      <c r="K58" s="11"/>
      <c r="L58" s="11"/>
      <c r="M58" s="12"/>
    </row>
    <row r="59" spans="1:13" s="1" customFormat="1" ht="12" customHeight="1" x14ac:dyDescent="0.15">
      <c r="A59" s="23"/>
      <c r="B59" s="12"/>
      <c r="C59" s="13"/>
      <c r="D59" s="16" t="s">
        <v>49</v>
      </c>
      <c r="E59" s="14">
        <v>48957</v>
      </c>
      <c r="F59" s="14">
        <v>209331</v>
      </c>
      <c r="G59" s="14">
        <v>535793</v>
      </c>
      <c r="H59" s="14">
        <v>675626</v>
      </c>
      <c r="I59" s="27">
        <v>1000000</v>
      </c>
      <c r="J59" s="15"/>
      <c r="K59" s="11"/>
      <c r="L59" s="11"/>
      <c r="M59" s="12"/>
    </row>
    <row r="60" spans="1:13" s="1" customFormat="1" ht="12" customHeight="1" x14ac:dyDescent="0.15">
      <c r="A60" s="23"/>
      <c r="B60" s="12"/>
      <c r="C60" s="13"/>
      <c r="D60" s="16" t="s">
        <v>50</v>
      </c>
      <c r="E60" s="14">
        <v>89955</v>
      </c>
      <c r="F60" s="14">
        <v>0</v>
      </c>
      <c r="G60" s="14">
        <v>0</v>
      </c>
      <c r="H60" s="14">
        <v>0</v>
      </c>
      <c r="I60" s="27">
        <v>500000</v>
      </c>
      <c r="J60" s="15"/>
      <c r="K60" s="11"/>
      <c r="L60" s="11"/>
      <c r="M60" s="12"/>
    </row>
    <row r="61" spans="1:13" s="1" customFormat="1" ht="12" customHeight="1" x14ac:dyDescent="0.15">
      <c r="A61" s="23"/>
      <c r="B61" s="12"/>
      <c r="C61" s="13" t="s">
        <v>51</v>
      </c>
      <c r="D61" s="13"/>
      <c r="E61" s="14">
        <v>57996060</v>
      </c>
      <c r="F61" s="14">
        <v>66092289</v>
      </c>
      <c r="G61" s="14">
        <v>57830591</v>
      </c>
      <c r="H61" s="14">
        <v>57718750</v>
      </c>
      <c r="I61" s="27">
        <v>65553000</v>
      </c>
      <c r="J61" s="15"/>
      <c r="K61" s="11"/>
      <c r="L61" s="11"/>
      <c r="M61" s="12"/>
    </row>
    <row r="62" spans="1:13" s="1" customFormat="1" ht="12" customHeight="1" x14ac:dyDescent="0.15">
      <c r="A62" s="23"/>
      <c r="B62" s="12"/>
      <c r="C62" s="13" t="s">
        <v>52</v>
      </c>
      <c r="D62" s="13"/>
      <c r="E62" s="14">
        <v>10450000</v>
      </c>
      <c r="F62" s="14">
        <v>10550000</v>
      </c>
      <c r="G62" s="14">
        <v>11500000</v>
      </c>
      <c r="H62" s="14">
        <v>12000000</v>
      </c>
      <c r="I62" s="27">
        <v>12600000</v>
      </c>
      <c r="J62" s="15"/>
      <c r="K62" s="11"/>
      <c r="L62" s="11"/>
      <c r="M62" s="12"/>
    </row>
    <row r="63" spans="1:13" s="1" customFormat="1" ht="12" customHeight="1" x14ac:dyDescent="0.15">
      <c r="A63" s="23"/>
      <c r="B63" s="12"/>
      <c r="C63" s="13" t="s">
        <v>53</v>
      </c>
      <c r="D63" s="13"/>
      <c r="E63" s="14">
        <v>120000</v>
      </c>
      <c r="F63" s="14">
        <v>0</v>
      </c>
      <c r="G63" s="14">
        <v>0</v>
      </c>
      <c r="H63" s="14">
        <v>0</v>
      </c>
      <c r="I63" s="27">
        <v>200000</v>
      </c>
      <c r="J63" s="15"/>
      <c r="K63" s="11"/>
      <c r="L63" s="11"/>
      <c r="M63" s="12"/>
    </row>
    <row r="64" spans="1:13" s="1" customFormat="1" ht="12" customHeight="1" x14ac:dyDescent="0.15">
      <c r="A64" s="13">
        <v>3</v>
      </c>
      <c r="B64" s="24" t="s">
        <v>54</v>
      </c>
      <c r="C64" s="13"/>
      <c r="D64" s="13"/>
      <c r="E64" s="14">
        <v>1723311605</v>
      </c>
      <c r="F64" s="14">
        <v>1940211019</v>
      </c>
      <c r="G64" s="14">
        <v>2017095928</v>
      </c>
      <c r="H64" s="14">
        <v>2037286655</v>
      </c>
      <c r="I64" s="27">
        <v>2108272000</v>
      </c>
      <c r="J64" s="15" t="s">
        <v>98</v>
      </c>
      <c r="K64" s="11"/>
      <c r="L64" s="11"/>
      <c r="M64" s="12"/>
    </row>
    <row r="65" spans="1:13" s="1" customFormat="1" ht="12" customHeight="1" x14ac:dyDescent="0.15">
      <c r="A65" s="13">
        <v>4</v>
      </c>
      <c r="B65" s="24" t="s">
        <v>55</v>
      </c>
      <c r="C65" s="13"/>
      <c r="D65" s="13"/>
      <c r="E65" s="14">
        <v>5108102</v>
      </c>
      <c r="F65" s="14">
        <v>2070496</v>
      </c>
      <c r="G65" s="14">
        <v>2077159</v>
      </c>
      <c r="H65" s="14">
        <v>1605380</v>
      </c>
      <c r="I65" s="27">
        <v>2827000</v>
      </c>
      <c r="J65" s="15"/>
      <c r="K65" s="11"/>
      <c r="L65" s="11"/>
      <c r="M65" s="12"/>
    </row>
    <row r="66" spans="1:13" s="1" customFormat="1" ht="12" customHeight="1" x14ac:dyDescent="0.15">
      <c r="A66" s="13">
        <v>5</v>
      </c>
      <c r="B66" s="12" t="s">
        <v>56</v>
      </c>
      <c r="C66" s="13"/>
      <c r="D66" s="13"/>
      <c r="E66" s="14">
        <v>670068</v>
      </c>
      <c r="F66" s="14">
        <v>86898</v>
      </c>
      <c r="G66" s="14">
        <v>76675</v>
      </c>
      <c r="H66" s="14">
        <v>71563</v>
      </c>
      <c r="I66" s="27">
        <v>200000</v>
      </c>
      <c r="J66" s="15" t="s">
        <v>99</v>
      </c>
      <c r="K66" s="11"/>
      <c r="L66" s="11"/>
      <c r="M66" s="12"/>
    </row>
    <row r="67" spans="1:13" s="1" customFormat="1" ht="12" customHeight="1" x14ac:dyDescent="0.15">
      <c r="A67" s="13">
        <v>6</v>
      </c>
      <c r="B67" s="12" t="s">
        <v>57</v>
      </c>
      <c r="C67" s="13"/>
      <c r="D67" s="13"/>
      <c r="E67" s="14">
        <v>802311471</v>
      </c>
      <c r="F67" s="14">
        <v>810200214</v>
      </c>
      <c r="G67" s="14">
        <v>844494043</v>
      </c>
      <c r="H67" s="14">
        <v>856700899</v>
      </c>
      <c r="I67" s="27">
        <v>804428000</v>
      </c>
      <c r="J67" s="15" t="s">
        <v>100</v>
      </c>
      <c r="K67" s="11"/>
      <c r="L67" s="11"/>
      <c r="M67" s="12"/>
    </row>
    <row r="68" spans="1:13" s="1" customFormat="1" ht="12" customHeight="1" x14ac:dyDescent="0.15">
      <c r="A68" s="25">
        <v>7</v>
      </c>
      <c r="B68" s="12" t="s">
        <v>58</v>
      </c>
      <c r="C68" s="13" t="s">
        <v>58</v>
      </c>
      <c r="D68" s="13"/>
      <c r="E68" s="14">
        <f>E69+E70+E71</f>
        <v>1269175988</v>
      </c>
      <c r="F68" s="14">
        <f>F69+F70+F71</f>
        <v>1301853304</v>
      </c>
      <c r="G68" s="14">
        <f>G69+G70+G71</f>
        <v>1559263927</v>
      </c>
      <c r="H68" s="14">
        <f>H69+H70+H71</f>
        <v>1652184992</v>
      </c>
      <c r="I68" s="14">
        <f>I69+I70+I71</f>
        <v>3453689000</v>
      </c>
      <c r="J68" s="50" t="s">
        <v>101</v>
      </c>
      <c r="K68" s="51"/>
      <c r="L68" s="51"/>
      <c r="M68" s="52"/>
    </row>
    <row r="69" spans="1:13" s="1" customFormat="1" ht="12" customHeight="1" x14ac:dyDescent="0.15">
      <c r="A69" s="23"/>
      <c r="B69" s="12"/>
      <c r="C69" s="13"/>
      <c r="D69" s="13" t="s">
        <v>59</v>
      </c>
      <c r="E69" s="14">
        <v>198492364</v>
      </c>
      <c r="F69" s="14">
        <v>210329128</v>
      </c>
      <c r="G69" s="14">
        <v>236990057</v>
      </c>
      <c r="H69" s="14">
        <v>262365610</v>
      </c>
      <c r="I69" s="27">
        <v>292496000</v>
      </c>
      <c r="J69" s="15"/>
      <c r="K69" s="11"/>
      <c r="L69" s="11"/>
      <c r="M69" s="12"/>
    </row>
    <row r="70" spans="1:13" s="1" customFormat="1" ht="12" customHeight="1" x14ac:dyDescent="0.15">
      <c r="A70" s="23"/>
      <c r="B70" s="12"/>
      <c r="C70" s="13"/>
      <c r="D70" s="16" t="s">
        <v>60</v>
      </c>
      <c r="E70" s="14">
        <v>1070677930</v>
      </c>
      <c r="F70" s="14">
        <v>1091520095</v>
      </c>
      <c r="G70" s="14">
        <v>1322268975</v>
      </c>
      <c r="H70" s="14">
        <v>1389815967</v>
      </c>
      <c r="I70" s="27">
        <v>3161173000</v>
      </c>
      <c r="J70" s="15"/>
      <c r="K70" s="11"/>
      <c r="L70" s="11"/>
      <c r="M70" s="12"/>
    </row>
    <row r="71" spans="1:13" s="1" customFormat="1" ht="12" customHeight="1" x14ac:dyDescent="0.15">
      <c r="A71" s="23"/>
      <c r="B71" s="12"/>
      <c r="C71" s="13"/>
      <c r="D71" s="13" t="s">
        <v>45</v>
      </c>
      <c r="E71" s="14">
        <v>5694</v>
      </c>
      <c r="F71" s="14">
        <v>4081</v>
      </c>
      <c r="G71" s="14">
        <v>4895</v>
      </c>
      <c r="H71" s="14">
        <v>3415</v>
      </c>
      <c r="I71" s="27">
        <v>20000</v>
      </c>
      <c r="J71" s="15"/>
      <c r="K71" s="11"/>
      <c r="L71" s="11"/>
      <c r="M71" s="12"/>
    </row>
    <row r="72" spans="1:13" s="1" customFormat="1" ht="12" customHeight="1" x14ac:dyDescent="0.15">
      <c r="A72" s="25">
        <v>8</v>
      </c>
      <c r="B72" s="12" t="s">
        <v>61</v>
      </c>
      <c r="C72" s="13" t="s">
        <v>61</v>
      </c>
      <c r="D72" s="13"/>
      <c r="E72" s="14">
        <f>E73+E74</f>
        <v>106456309</v>
      </c>
      <c r="F72" s="14">
        <f>F73+F74</f>
        <v>108646476</v>
      </c>
      <c r="G72" s="14">
        <f>G73+G74</f>
        <v>110244886</v>
      </c>
      <c r="H72" s="14">
        <f>H73+H74</f>
        <v>124236972</v>
      </c>
      <c r="I72" s="14">
        <f>I73+I74</f>
        <v>134854000</v>
      </c>
      <c r="J72" s="15"/>
      <c r="K72" s="11"/>
      <c r="L72" s="11"/>
      <c r="M72" s="12"/>
    </row>
    <row r="73" spans="1:13" s="1" customFormat="1" ht="12" customHeight="1" x14ac:dyDescent="0.15">
      <c r="A73" s="23"/>
      <c r="B73" s="12"/>
      <c r="C73" s="13"/>
      <c r="D73" s="13" t="s">
        <v>62</v>
      </c>
      <c r="E73" s="14">
        <v>84064055</v>
      </c>
      <c r="F73" s="14">
        <v>86235202</v>
      </c>
      <c r="G73" s="14">
        <v>88000824</v>
      </c>
      <c r="H73" s="14">
        <v>90784448</v>
      </c>
      <c r="I73" s="27">
        <v>94000000</v>
      </c>
      <c r="J73" s="15"/>
      <c r="K73" s="11"/>
      <c r="L73" s="11"/>
      <c r="M73" s="12"/>
    </row>
    <row r="74" spans="1:13" s="1" customFormat="1" ht="12" customHeight="1" x14ac:dyDescent="0.15">
      <c r="A74" s="23"/>
      <c r="B74" s="12"/>
      <c r="C74" s="13"/>
      <c r="D74" s="13" t="s">
        <v>61</v>
      </c>
      <c r="E74" s="14">
        <v>22392254</v>
      </c>
      <c r="F74" s="14">
        <v>22411274</v>
      </c>
      <c r="G74" s="14">
        <v>22244062</v>
      </c>
      <c r="H74" s="14">
        <v>33452524</v>
      </c>
      <c r="I74" s="27">
        <v>40854000</v>
      </c>
      <c r="J74" s="15"/>
      <c r="K74" s="11"/>
      <c r="L74" s="11"/>
      <c r="M74" s="12"/>
    </row>
    <row r="75" spans="1:13" s="1" customFormat="1" ht="12" customHeight="1" x14ac:dyDescent="0.15">
      <c r="A75" s="13">
        <v>9</v>
      </c>
      <c r="B75" s="12" t="s">
        <v>63</v>
      </c>
      <c r="C75" s="13"/>
      <c r="D75" s="13"/>
      <c r="E75" s="14">
        <v>688148</v>
      </c>
      <c r="F75" s="14">
        <v>1733869</v>
      </c>
      <c r="G75" s="14">
        <v>715604</v>
      </c>
      <c r="H75" s="14">
        <v>262857</v>
      </c>
      <c r="I75" s="27">
        <v>799000</v>
      </c>
      <c r="J75" s="15"/>
      <c r="K75" s="11"/>
      <c r="L75" s="11"/>
      <c r="M75" s="12"/>
    </row>
    <row r="76" spans="1:13" s="1" customFormat="1" ht="12" customHeight="1" x14ac:dyDescent="0.15">
      <c r="A76" s="13">
        <v>10</v>
      </c>
      <c r="B76" s="12" t="s">
        <v>64</v>
      </c>
      <c r="C76" s="13"/>
      <c r="D76" s="13"/>
      <c r="E76" s="14">
        <v>0</v>
      </c>
      <c r="F76" s="14">
        <v>0</v>
      </c>
      <c r="G76" s="14">
        <v>0</v>
      </c>
      <c r="H76" s="14">
        <v>0</v>
      </c>
      <c r="I76" s="27">
        <v>1000</v>
      </c>
      <c r="J76" s="15"/>
      <c r="K76" s="11"/>
      <c r="L76" s="11"/>
      <c r="M76" s="12"/>
    </row>
    <row r="77" spans="1:13" s="1" customFormat="1" ht="12" customHeight="1" x14ac:dyDescent="0.15">
      <c r="A77" s="13">
        <v>11</v>
      </c>
      <c r="B77" s="12" t="s">
        <v>65</v>
      </c>
      <c r="C77" s="13"/>
      <c r="D77" s="13"/>
      <c r="E77" s="14">
        <v>101592121</v>
      </c>
      <c r="F77" s="14">
        <v>152890119</v>
      </c>
      <c r="G77" s="14">
        <v>114103260</v>
      </c>
      <c r="H77" s="14">
        <v>53396176</v>
      </c>
      <c r="I77" s="27">
        <v>13403000</v>
      </c>
      <c r="J77" s="15"/>
      <c r="K77" s="11"/>
      <c r="L77" s="11"/>
      <c r="M77" s="12"/>
    </row>
    <row r="78" spans="1:13" s="1" customFormat="1" ht="12" customHeight="1" x14ac:dyDescent="0.15">
      <c r="A78" s="13">
        <v>12</v>
      </c>
      <c r="B78" s="12" t="s">
        <v>66</v>
      </c>
      <c r="C78" s="13"/>
      <c r="D78" s="13"/>
      <c r="E78" s="14">
        <v>0</v>
      </c>
      <c r="F78" s="14">
        <v>0</v>
      </c>
      <c r="G78" s="14">
        <v>0</v>
      </c>
      <c r="H78" s="14">
        <v>0</v>
      </c>
      <c r="I78" s="27">
        <v>30000000</v>
      </c>
      <c r="J78" s="15"/>
      <c r="K78" s="11"/>
      <c r="L78" s="11"/>
      <c r="M78" s="12"/>
    </row>
    <row r="79" spans="1:13" s="1" customFormat="1" ht="12" customHeight="1" x14ac:dyDescent="0.15">
      <c r="A79" s="23"/>
      <c r="B79" s="12"/>
      <c r="C79" s="13"/>
      <c r="D79" s="13"/>
      <c r="E79" s="14"/>
      <c r="F79" s="14"/>
      <c r="G79" s="14"/>
      <c r="H79" s="14"/>
      <c r="I79" s="27"/>
      <c r="J79" s="15"/>
      <c r="K79" s="11"/>
      <c r="L79" s="11"/>
      <c r="M79" s="12"/>
    </row>
    <row r="80" spans="1:13" s="1" customFormat="1" ht="12" customHeight="1" x14ac:dyDescent="0.15">
      <c r="A80" s="16" t="s">
        <v>112</v>
      </c>
      <c r="B80" s="12" t="s">
        <v>70</v>
      </c>
      <c r="C80" s="13"/>
      <c r="D80" s="13"/>
      <c r="E80" s="14">
        <v>554858000</v>
      </c>
      <c r="F80" s="14">
        <v>251592000</v>
      </c>
      <c r="G80" s="14">
        <v>102308000</v>
      </c>
      <c r="H80" s="14">
        <v>17044</v>
      </c>
      <c r="I80" s="27"/>
      <c r="J80" s="15"/>
      <c r="K80" s="11"/>
      <c r="L80" s="11"/>
      <c r="M80" s="12"/>
    </row>
    <row r="81" spans="1:13" s="1" customFormat="1" ht="12" customHeight="1" x14ac:dyDescent="0.15">
      <c r="A81" s="16" t="s">
        <v>112</v>
      </c>
      <c r="B81" s="16" t="s">
        <v>113</v>
      </c>
      <c r="C81" s="13"/>
      <c r="D81" s="13"/>
      <c r="E81" s="14">
        <v>4922424000</v>
      </c>
      <c r="F81" s="14">
        <v>6279849000</v>
      </c>
      <c r="G81" s="14">
        <v>6831703000</v>
      </c>
      <c r="H81" s="14">
        <v>7969748000</v>
      </c>
      <c r="I81" s="27"/>
      <c r="J81" s="15"/>
      <c r="K81" s="11"/>
      <c r="L81" s="11"/>
      <c r="M81" s="12"/>
    </row>
    <row r="82" spans="1:13" s="1" customFormat="1" ht="12" customHeight="1" x14ac:dyDescent="0.15"/>
    <row r="83" spans="1:13" s="1" customFormat="1" ht="12" customHeight="1" x14ac:dyDescent="0.15">
      <c r="B83" s="15" t="s">
        <v>38</v>
      </c>
      <c r="C83" s="12"/>
      <c r="D83" s="13"/>
      <c r="E83" s="14">
        <f>E3+E10+E11+E22+E20+E21+E30+E33+E34+E41+E44</f>
        <v>14972029393</v>
      </c>
      <c r="F83" s="14">
        <f>F3+F10+F11+F22+F20+F21+F30+F33+F34+F41+F44</f>
        <v>15428660095</v>
      </c>
      <c r="G83" s="14">
        <f>G3+G10+G11+G22+G20+G21+G30+G33+G34+G41+G44</f>
        <v>16028690699</v>
      </c>
      <c r="H83" s="14">
        <f>H3+H10+H11+H22+H20+H21+H30+H33+H34+H41+H44</f>
        <v>16324517862</v>
      </c>
      <c r="I83" s="14">
        <f>I3+I10+I11+I22+I20+I21+I30+I33+I34+I41+I44</f>
        <v>17199998000</v>
      </c>
      <c r="J83" s="15"/>
      <c r="K83" s="11"/>
      <c r="L83" s="11"/>
      <c r="M83" s="12"/>
    </row>
    <row r="84" spans="1:13" s="1" customFormat="1" ht="12" customHeight="1" x14ac:dyDescent="0.15">
      <c r="B84" s="15" t="s">
        <v>39</v>
      </c>
      <c r="C84" s="12"/>
      <c r="D84" s="13"/>
      <c r="E84" s="14">
        <f>E50+E51+E64+E65+E66+E67+E68+E72+E75+E76+E77+E78</f>
        <v>13336123680</v>
      </c>
      <c r="F84" s="14">
        <f>F50+F51+F64+F65+F66+F67+F68+F72+F75+F76+F77+F78</f>
        <v>13909241451</v>
      </c>
      <c r="G84" s="14">
        <f>G50+G51+G64+G65+G66+G67+G68+G72+G75+G76+G77+G78</f>
        <v>14604968287</v>
      </c>
      <c r="H84" s="14">
        <f>H50+H51+H64+H65+H66+H67+H68+H72+H75+H76+H77+H78</f>
        <v>14901553571</v>
      </c>
      <c r="I84" s="14">
        <f>I50+I51+I64+I65+I66+I67+I68+I72+I75+I76+I77+I78</f>
        <v>17200000000</v>
      </c>
      <c r="J84" s="15"/>
      <c r="K84" s="11"/>
      <c r="L84" s="11"/>
      <c r="M84" s="12"/>
    </row>
    <row r="85" spans="1:13" s="1" customFormat="1" ht="12" customHeight="1" x14ac:dyDescent="0.15">
      <c r="B85" s="33" t="s">
        <v>73</v>
      </c>
      <c r="C85" s="34"/>
      <c r="D85" s="13"/>
      <c r="E85" s="14">
        <f>E83-E84</f>
        <v>1635905713</v>
      </c>
      <c r="F85" s="14">
        <f>F83-F84</f>
        <v>1519418644</v>
      </c>
      <c r="G85" s="14">
        <f>G83-G84</f>
        <v>1423722412</v>
      </c>
      <c r="H85" s="14">
        <f>H83-H84</f>
        <v>1422964291</v>
      </c>
      <c r="I85" s="27"/>
      <c r="J85" s="15" t="s">
        <v>94</v>
      </c>
      <c r="K85" s="11"/>
      <c r="L85" s="11"/>
      <c r="M85" s="12"/>
    </row>
    <row r="86" spans="1:13" s="1" customFormat="1" ht="12" customHeight="1" x14ac:dyDescent="0.15">
      <c r="B86" s="33" t="s">
        <v>74</v>
      </c>
      <c r="C86" s="34"/>
      <c r="D86" s="13"/>
      <c r="E86" s="14">
        <v>153445932</v>
      </c>
      <c r="F86" s="14">
        <v>103915932</v>
      </c>
      <c r="G86" s="14">
        <v>44901480</v>
      </c>
      <c r="H86" s="14">
        <v>115626272</v>
      </c>
      <c r="I86" s="27"/>
      <c r="J86" s="50" t="s">
        <v>95</v>
      </c>
      <c r="K86" s="51"/>
      <c r="L86" s="51"/>
      <c r="M86" s="52"/>
    </row>
  </sheetData>
  <mergeCells count="16">
    <mergeCell ref="B85:C85"/>
    <mergeCell ref="B86:C86"/>
    <mergeCell ref="J7:M8"/>
    <mergeCell ref="B1:M1"/>
    <mergeCell ref="J32:M33"/>
    <mergeCell ref="B48:M48"/>
    <mergeCell ref="J30:M30"/>
    <mergeCell ref="J5:M5"/>
    <mergeCell ref="J6:M6"/>
    <mergeCell ref="J37:M37"/>
    <mergeCell ref="J41:M41"/>
    <mergeCell ref="J51:M51"/>
    <mergeCell ref="J68:M68"/>
    <mergeCell ref="J86:M86"/>
    <mergeCell ref="J31:M31"/>
    <mergeCell ref="J45:M45"/>
  </mergeCells>
  <phoneticPr fontId="1"/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日本共産党藤枝市議団</dc:creator>
  <cp:lastModifiedBy>日本共産党藤枝市議団</cp:lastModifiedBy>
  <cp:lastPrinted>2015-09-08T00:10:42Z</cp:lastPrinted>
  <dcterms:created xsi:type="dcterms:W3CDTF">2015-08-25T08:14:26Z</dcterms:created>
  <dcterms:modified xsi:type="dcterms:W3CDTF">2015-09-08T00:12:28Z</dcterms:modified>
</cp:coreProperties>
</file>