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日本共産党藤枝市議団\Desktop\"/>
    </mc:Choice>
  </mc:AlternateContent>
  <bookViews>
    <workbookView xWindow="0" yWindow="0" windowWidth="20490" windowHeight="7770" activeTab="1"/>
  </bookViews>
  <sheets>
    <sheet name="Sheet2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1" l="1"/>
  <c r="H65" i="1"/>
  <c r="H62" i="1"/>
  <c r="H59" i="1"/>
  <c r="H52" i="1"/>
  <c r="H47" i="1"/>
  <c r="H43" i="1"/>
  <c r="H42" i="1" s="1"/>
  <c r="H25" i="1"/>
  <c r="H29" i="1"/>
  <c r="H21" i="1"/>
  <c r="H18" i="1"/>
  <c r="H15" i="1"/>
  <c r="F15" i="1"/>
  <c r="G15" i="1"/>
  <c r="E15" i="1"/>
  <c r="H12" i="1"/>
  <c r="H9" i="1"/>
  <c r="H4" i="1"/>
  <c r="D89" i="1"/>
  <c r="E47" i="1"/>
  <c r="G65" i="1"/>
  <c r="G62" i="1"/>
  <c r="F62" i="1"/>
  <c r="E62" i="1"/>
  <c r="G59" i="1"/>
  <c r="G52" i="1"/>
  <c r="G47" i="1"/>
  <c r="F47" i="1"/>
  <c r="G43" i="1"/>
  <c r="G42" i="1" s="1"/>
  <c r="G29" i="1"/>
  <c r="F29" i="1"/>
  <c r="E29" i="1"/>
  <c r="G25" i="1"/>
  <c r="G21" i="1"/>
  <c r="G18" i="1"/>
  <c r="F18" i="1"/>
  <c r="E18" i="1"/>
  <c r="G12" i="1"/>
  <c r="E9" i="1"/>
  <c r="F12" i="1"/>
  <c r="E12" i="1"/>
  <c r="G9" i="1"/>
  <c r="G8" i="1" s="1"/>
  <c r="F9" i="1"/>
  <c r="G4" i="1"/>
  <c r="F4" i="1"/>
  <c r="E4" i="1"/>
  <c r="F65" i="1"/>
  <c r="F59" i="1"/>
  <c r="F52" i="1"/>
  <c r="F43" i="1"/>
  <c r="F42" i="1" s="1"/>
  <c r="F25" i="1"/>
  <c r="F21" i="1"/>
  <c r="D96" i="1" l="1"/>
  <c r="G50" i="1"/>
  <c r="G46" i="1" s="1"/>
  <c r="G70" i="1" s="1"/>
  <c r="H50" i="1"/>
  <c r="H46" i="1" s="1"/>
  <c r="H70" i="1" s="1"/>
  <c r="H8" i="1"/>
  <c r="H32" i="1" s="1"/>
  <c r="G32" i="1"/>
  <c r="E8" i="1"/>
  <c r="F8" i="1"/>
  <c r="F32" i="1" s="1"/>
  <c r="F50" i="1"/>
  <c r="F46" i="1" s="1"/>
  <c r="F70" i="1" s="1"/>
  <c r="E65" i="1"/>
  <c r="E59" i="1"/>
  <c r="E52" i="1"/>
  <c r="E43" i="1"/>
  <c r="E42" i="1" s="1"/>
  <c r="E25" i="1"/>
  <c r="E21" i="1"/>
  <c r="H72" i="1" l="1"/>
  <c r="E32" i="1"/>
  <c r="G72" i="1"/>
  <c r="F72" i="1"/>
  <c r="E50" i="1"/>
  <c r="E46" i="1" s="1"/>
  <c r="E70" i="1" s="1"/>
  <c r="E72" i="1" l="1"/>
</calcChain>
</file>

<file path=xl/sharedStrings.xml><?xml version="1.0" encoding="utf-8"?>
<sst xmlns="http://schemas.openxmlformats.org/spreadsheetml/2006/main" count="136" uniqueCount="109">
  <si>
    <t>＜歳入＞</t>
    <rPh sb="1" eb="3">
      <t>サイニュウ</t>
    </rPh>
    <phoneticPr fontId="1"/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</si>
  <si>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</si>
  <si>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</si>
  <si>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</si>
  <si>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節</t>
    <rPh sb="0" eb="1">
      <t>セツ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</si>
  <si>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</si>
  <si>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備考</t>
    <rPh sb="0" eb="2">
      <t>ビコウ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</si>
  <si>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</si>
  <si>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火葬場使用料</t>
    <rPh sb="0" eb="2">
      <t>カソウ</t>
    </rPh>
    <rPh sb="2" eb="3">
      <t>ジョウ</t>
    </rPh>
    <rPh sb="3" eb="6">
      <t>シヨウリョウ</t>
    </rPh>
    <phoneticPr fontId="1"/>
  </si>
  <si>
    <t>ごみ処理手数料</t>
    <rPh sb="2" eb="4">
      <t>ショリ</t>
    </rPh>
    <rPh sb="4" eb="7">
      <t>テスウリョウ</t>
    </rPh>
    <phoneticPr fontId="1"/>
  </si>
  <si>
    <t>斎場使用料など</t>
    <rPh sb="0" eb="2">
      <t>サイジョウ</t>
    </rPh>
    <rPh sb="2" eb="5">
      <t>シヨウリョウ</t>
    </rPh>
    <phoneticPr fontId="1"/>
  </si>
  <si>
    <t>財産収入</t>
    <rPh sb="0" eb="2">
      <t>ザイサン</t>
    </rPh>
    <rPh sb="2" eb="4">
      <t>シュウニュウ</t>
    </rPh>
    <phoneticPr fontId="1"/>
  </si>
  <si>
    <t>高柳清掃工場持ち込みごみ</t>
    <rPh sb="0" eb="2">
      <t>タカヤナギ</t>
    </rPh>
    <rPh sb="2" eb="4">
      <t>セイソウ</t>
    </rPh>
    <rPh sb="4" eb="6">
      <t>コウジョウ</t>
    </rPh>
    <rPh sb="6" eb="7">
      <t>モ</t>
    </rPh>
    <rPh sb="8" eb="9">
      <t>コ</t>
    </rPh>
    <phoneticPr fontId="1"/>
  </si>
  <si>
    <t>うち藤枝市負担分</t>
    <rPh sb="2" eb="5">
      <t>フジエダシ</t>
    </rPh>
    <rPh sb="5" eb="8">
      <t>フタンブン</t>
    </rPh>
    <phoneticPr fontId="1"/>
  </si>
  <si>
    <t>うち焼津市負担分</t>
    <rPh sb="2" eb="5">
      <t>ヤイヅシ</t>
    </rPh>
    <rPh sb="5" eb="8">
      <t>フタンブン</t>
    </rPh>
    <phoneticPr fontId="1"/>
  </si>
  <si>
    <t>財産運用収入</t>
    <rPh sb="0" eb="2">
      <t>ザイサン</t>
    </rPh>
    <rPh sb="2" eb="4">
      <t>ウンヨウ</t>
    </rPh>
    <rPh sb="4" eb="6">
      <t>シュウニュウ</t>
    </rPh>
    <phoneticPr fontId="1"/>
  </si>
  <si>
    <t>財産売払収入</t>
    <rPh sb="0" eb="2">
      <t>ザイサン</t>
    </rPh>
    <rPh sb="2" eb="4">
      <t>ウリハラ</t>
    </rPh>
    <rPh sb="4" eb="6">
      <t>シュウニュウ</t>
    </rPh>
    <phoneticPr fontId="1"/>
  </si>
  <si>
    <t>繰越金</t>
    <rPh sb="0" eb="2">
      <t>クリコシ</t>
    </rPh>
    <rPh sb="2" eb="3">
      <t>キン</t>
    </rPh>
    <phoneticPr fontId="1"/>
  </si>
  <si>
    <t>組合預金利子</t>
    <rPh sb="0" eb="2">
      <t>クミアイ</t>
    </rPh>
    <rPh sb="2" eb="4">
      <t>ヨキン</t>
    </rPh>
    <rPh sb="4" eb="6">
      <t>リシ</t>
    </rPh>
    <phoneticPr fontId="1"/>
  </si>
  <si>
    <t>雑入</t>
    <rPh sb="0" eb="2">
      <t>ザツニュウ</t>
    </rPh>
    <phoneticPr fontId="1"/>
  </si>
  <si>
    <t>＜合計＞</t>
    <rPh sb="1" eb="3">
      <t>ゴウケイ</t>
    </rPh>
    <phoneticPr fontId="1"/>
  </si>
  <si>
    <t>＜歳出＞</t>
    <rPh sb="1" eb="3">
      <t>サイシュツ</t>
    </rPh>
    <phoneticPr fontId="1"/>
  </si>
  <si>
    <t>総務費</t>
    <rPh sb="0" eb="3">
      <t>ソウムヒ</t>
    </rPh>
    <phoneticPr fontId="1"/>
  </si>
  <si>
    <t>総務管理費</t>
    <rPh sb="0" eb="2">
      <t>ソウム</t>
    </rPh>
    <rPh sb="2" eb="4">
      <t>カンリ</t>
    </rPh>
    <rPh sb="4" eb="5">
      <t>ヒ</t>
    </rPh>
    <phoneticPr fontId="1"/>
  </si>
  <si>
    <t>斎場管理費</t>
    <rPh sb="0" eb="2">
      <t>サイジョウ</t>
    </rPh>
    <rPh sb="2" eb="5">
      <t>カンリヒ</t>
    </rPh>
    <phoneticPr fontId="1"/>
  </si>
  <si>
    <t>衛生費</t>
    <rPh sb="0" eb="2">
      <t>エイセイ</t>
    </rPh>
    <rPh sb="2" eb="3">
      <t>ヒ</t>
    </rPh>
    <phoneticPr fontId="1"/>
  </si>
  <si>
    <t>議会費</t>
    <rPh sb="0" eb="2">
      <t>ギカイ</t>
    </rPh>
    <rPh sb="2" eb="3">
      <t>ヒ</t>
    </rPh>
    <phoneticPr fontId="1"/>
  </si>
  <si>
    <t>うち一般管理費</t>
    <rPh sb="2" eb="4">
      <t>イッパン</t>
    </rPh>
    <rPh sb="4" eb="7">
      <t>カンリヒ</t>
    </rPh>
    <phoneticPr fontId="1"/>
  </si>
  <si>
    <t>うち企画費</t>
    <rPh sb="2" eb="4">
      <t>キカク</t>
    </rPh>
    <rPh sb="4" eb="5">
      <t>ヒ</t>
    </rPh>
    <phoneticPr fontId="1"/>
  </si>
  <si>
    <t>清掃費</t>
    <rPh sb="0" eb="2">
      <t>セイソウ</t>
    </rPh>
    <rPh sb="2" eb="3">
      <t>ヒ</t>
    </rPh>
    <phoneticPr fontId="1"/>
  </si>
  <si>
    <t>清掃総務費</t>
    <rPh sb="0" eb="2">
      <t>セイソウ</t>
    </rPh>
    <rPh sb="2" eb="5">
      <t>ソウムヒ</t>
    </rPh>
    <phoneticPr fontId="1"/>
  </si>
  <si>
    <t>ごみ処理費</t>
    <rPh sb="2" eb="4">
      <t>ショリ</t>
    </rPh>
    <rPh sb="4" eb="5">
      <t>ヒ</t>
    </rPh>
    <phoneticPr fontId="1"/>
  </si>
  <si>
    <t>高柳清掃工場</t>
    <rPh sb="0" eb="2">
      <t>タカヤナギ</t>
    </rPh>
    <rPh sb="2" eb="4">
      <t>セイソウ</t>
    </rPh>
    <rPh sb="4" eb="6">
      <t>コウジョウ</t>
    </rPh>
    <phoneticPr fontId="1"/>
  </si>
  <si>
    <t>一色清掃工場</t>
    <rPh sb="0" eb="2">
      <t>イッシキ</t>
    </rPh>
    <rPh sb="2" eb="4">
      <t>セイソウ</t>
    </rPh>
    <rPh sb="4" eb="6">
      <t>コウジョウ</t>
    </rPh>
    <phoneticPr fontId="1"/>
  </si>
  <si>
    <t>リサイクルセンター</t>
    <phoneticPr fontId="1"/>
  </si>
  <si>
    <t>最終処分費</t>
    <rPh sb="0" eb="2">
      <t>サイシュウ</t>
    </rPh>
    <rPh sb="2" eb="4">
      <t>ショブン</t>
    </rPh>
    <rPh sb="4" eb="5">
      <t>ヒ</t>
    </rPh>
    <phoneticPr fontId="1"/>
  </si>
  <si>
    <t>（うち焼却灰残渣処分費）</t>
    <rPh sb="3" eb="6">
      <t>ショウキャクバイ</t>
    </rPh>
    <rPh sb="6" eb="8">
      <t>ザンサ</t>
    </rPh>
    <rPh sb="8" eb="10">
      <t>ショブン</t>
    </rPh>
    <rPh sb="10" eb="11">
      <t>ヒ</t>
    </rPh>
    <phoneticPr fontId="1"/>
  </si>
  <si>
    <t>し尿処理費</t>
    <rPh sb="1" eb="2">
      <t>ニョウ</t>
    </rPh>
    <rPh sb="2" eb="4">
      <t>ショリ</t>
    </rPh>
    <rPh sb="4" eb="5">
      <t>ヒ</t>
    </rPh>
    <phoneticPr fontId="1"/>
  </si>
  <si>
    <t>藤枝環境管理センター</t>
    <rPh sb="0" eb="2">
      <t>フジエダ</t>
    </rPh>
    <rPh sb="2" eb="4">
      <t>カンキョウ</t>
    </rPh>
    <rPh sb="4" eb="6">
      <t>カンリ</t>
    </rPh>
    <phoneticPr fontId="1"/>
  </si>
  <si>
    <t>大井川環境管理センター</t>
    <rPh sb="0" eb="3">
      <t>オオイガワ</t>
    </rPh>
    <rPh sb="3" eb="5">
      <t>カンキョウ</t>
    </rPh>
    <rPh sb="5" eb="7">
      <t>カンリ</t>
    </rPh>
    <phoneticPr fontId="1"/>
  </si>
  <si>
    <t>公債費</t>
    <rPh sb="0" eb="2">
      <t>コウサイ</t>
    </rPh>
    <rPh sb="2" eb="3">
      <t>ヒ</t>
    </rPh>
    <phoneticPr fontId="1"/>
  </si>
  <si>
    <t>元金償還金</t>
    <rPh sb="0" eb="2">
      <t>ガンキン</t>
    </rPh>
    <rPh sb="2" eb="4">
      <t>ショウカン</t>
    </rPh>
    <rPh sb="4" eb="5">
      <t>キン</t>
    </rPh>
    <phoneticPr fontId="1"/>
  </si>
  <si>
    <t>利子償還金</t>
    <rPh sb="0" eb="2">
      <t>リシ</t>
    </rPh>
    <rPh sb="2" eb="5">
      <t>ショウカンキン</t>
    </rPh>
    <phoneticPr fontId="1"/>
  </si>
  <si>
    <t>予備費</t>
    <rPh sb="0" eb="3">
      <t>ヨビヒ</t>
    </rPh>
    <phoneticPr fontId="1"/>
  </si>
  <si>
    <t>消防費</t>
    <rPh sb="0" eb="2">
      <t>ショウボウ</t>
    </rPh>
    <rPh sb="2" eb="3">
      <t>ヒ</t>
    </rPh>
    <phoneticPr fontId="1"/>
  </si>
  <si>
    <t>実質収支</t>
    <rPh sb="0" eb="2">
      <t>ジッシツ</t>
    </rPh>
    <rPh sb="2" eb="4">
      <t>シュウシ</t>
    </rPh>
    <phoneticPr fontId="1"/>
  </si>
  <si>
    <t>地域振興事業基金</t>
    <rPh sb="0" eb="2">
      <t>チイキ</t>
    </rPh>
    <rPh sb="2" eb="4">
      <t>シンコウ</t>
    </rPh>
    <rPh sb="4" eb="6">
      <t>ジギョウ</t>
    </rPh>
    <rPh sb="6" eb="8">
      <t>キキン</t>
    </rPh>
    <phoneticPr fontId="1"/>
  </si>
  <si>
    <t>前年度残高</t>
    <rPh sb="0" eb="3">
      <t>ゼンネンド</t>
    </rPh>
    <rPh sb="3" eb="5">
      <t>ザンダカ</t>
    </rPh>
    <phoneticPr fontId="1"/>
  </si>
  <si>
    <t>当該年度運用益</t>
    <rPh sb="0" eb="2">
      <t>トウガイ</t>
    </rPh>
    <rPh sb="2" eb="4">
      <t>ネンド</t>
    </rPh>
    <rPh sb="4" eb="7">
      <t>ウンヨウエキ</t>
    </rPh>
    <phoneticPr fontId="1"/>
  </si>
  <si>
    <t>当該年度積立額</t>
    <rPh sb="0" eb="2">
      <t>トウガイ</t>
    </rPh>
    <rPh sb="2" eb="4">
      <t>ネンド</t>
    </rPh>
    <rPh sb="4" eb="6">
      <t>ツミタテ</t>
    </rPh>
    <rPh sb="6" eb="7">
      <t>ガク</t>
    </rPh>
    <phoneticPr fontId="1"/>
  </si>
  <si>
    <t>当該年度残高</t>
    <rPh sb="0" eb="2">
      <t>トウガイ</t>
    </rPh>
    <rPh sb="2" eb="4">
      <t>ネンド</t>
    </rPh>
    <rPh sb="4" eb="6">
      <t>ザンダカ</t>
    </rPh>
    <phoneticPr fontId="1"/>
  </si>
  <si>
    <t>平成24年度</t>
    <rPh sb="0" eb="2">
      <t>ヘイセイ</t>
    </rPh>
    <rPh sb="4" eb="6">
      <t>ネンド</t>
    </rPh>
    <phoneticPr fontId="1"/>
  </si>
  <si>
    <t>国庫支出金</t>
    <rPh sb="0" eb="2">
      <t>コッコ</t>
    </rPh>
    <rPh sb="2" eb="5">
      <t>シシュツキン</t>
    </rPh>
    <phoneticPr fontId="1"/>
  </si>
  <si>
    <t>防衛施設周辺消防施設補助金</t>
    <rPh sb="0" eb="2">
      <t>ボウエイ</t>
    </rPh>
    <rPh sb="2" eb="4">
      <t>シセツ</t>
    </rPh>
    <rPh sb="4" eb="6">
      <t>シュウヘン</t>
    </rPh>
    <rPh sb="6" eb="8">
      <t>ショウボウ</t>
    </rPh>
    <rPh sb="8" eb="10">
      <t>シセツ</t>
    </rPh>
    <rPh sb="10" eb="13">
      <t>ホジョキン</t>
    </rPh>
    <phoneticPr fontId="1"/>
  </si>
  <si>
    <t>県支出金</t>
    <rPh sb="0" eb="1">
      <t>ケン</t>
    </rPh>
    <rPh sb="1" eb="4">
      <t>シシュツキン</t>
    </rPh>
    <phoneticPr fontId="1"/>
  </si>
  <si>
    <t>消防費県補助金</t>
    <rPh sb="0" eb="2">
      <t>ショウボウ</t>
    </rPh>
    <rPh sb="2" eb="3">
      <t>ヒ</t>
    </rPh>
    <rPh sb="3" eb="4">
      <t>ケン</t>
    </rPh>
    <rPh sb="4" eb="7">
      <t>ホジョキン</t>
    </rPh>
    <phoneticPr fontId="1"/>
  </si>
  <si>
    <t>鉄系不燃物ほか売却代</t>
    <rPh sb="0" eb="1">
      <t>テツ</t>
    </rPh>
    <rPh sb="1" eb="2">
      <t>ケイ</t>
    </rPh>
    <rPh sb="2" eb="5">
      <t>フネンブツ</t>
    </rPh>
    <rPh sb="7" eb="9">
      <t>バイキャク</t>
    </rPh>
    <rPh sb="9" eb="10">
      <t>ダイ</t>
    </rPh>
    <phoneticPr fontId="1"/>
  </si>
  <si>
    <t>諸収入</t>
    <rPh sb="0" eb="1">
      <t>ショ</t>
    </rPh>
    <rPh sb="1" eb="3">
      <t>シュウニュウ</t>
    </rPh>
    <phoneticPr fontId="1"/>
  </si>
  <si>
    <t>組合債</t>
    <rPh sb="0" eb="2">
      <t>クミアイ</t>
    </rPh>
    <rPh sb="2" eb="3">
      <t>サイ</t>
    </rPh>
    <phoneticPr fontId="1"/>
  </si>
  <si>
    <t>消防費</t>
    <rPh sb="0" eb="2">
      <t>ショウボウ</t>
    </rPh>
    <rPh sb="2" eb="3">
      <t>ヒ</t>
    </rPh>
    <phoneticPr fontId="1"/>
  </si>
  <si>
    <t>常備消防費</t>
    <rPh sb="0" eb="2">
      <t>ジョウビ</t>
    </rPh>
    <rPh sb="2" eb="4">
      <t>ショウボウ</t>
    </rPh>
    <rPh sb="4" eb="5">
      <t>ヒ</t>
    </rPh>
    <phoneticPr fontId="1"/>
  </si>
  <si>
    <t>Ｈ24年度から４款</t>
    <rPh sb="3" eb="5">
      <t>ネンド</t>
    </rPh>
    <rPh sb="8" eb="9">
      <t>カン</t>
    </rPh>
    <phoneticPr fontId="1"/>
  </si>
  <si>
    <t>平成２５年度</t>
    <rPh sb="0" eb="2">
      <t>ヘイセイ</t>
    </rPh>
    <rPh sb="4" eb="6">
      <t>ネンド</t>
    </rPh>
    <phoneticPr fontId="1"/>
  </si>
  <si>
    <t>消防費負担金</t>
    <rPh sb="0" eb="2">
      <t>ショウボウ</t>
    </rPh>
    <rPh sb="2" eb="3">
      <t>ヒ</t>
    </rPh>
    <rPh sb="3" eb="6">
      <t>フタンキン</t>
    </rPh>
    <phoneticPr fontId="1"/>
  </si>
  <si>
    <t>高速道路救急業務負担金</t>
    <rPh sb="0" eb="2">
      <t>コウソク</t>
    </rPh>
    <rPh sb="2" eb="4">
      <t>ドウロ</t>
    </rPh>
    <rPh sb="4" eb="6">
      <t>キュウキュウ</t>
    </rPh>
    <rPh sb="6" eb="8">
      <t>ギョウム</t>
    </rPh>
    <rPh sb="8" eb="11">
      <t>フタンキン</t>
    </rPh>
    <phoneticPr fontId="1"/>
  </si>
  <si>
    <t>総務手数料</t>
    <rPh sb="0" eb="2">
      <t>ソウム</t>
    </rPh>
    <rPh sb="2" eb="5">
      <t>テスウリョウ</t>
    </rPh>
    <phoneticPr fontId="1"/>
  </si>
  <si>
    <t>使用料</t>
    <rPh sb="0" eb="3">
      <t>シヨウリョウ</t>
    </rPh>
    <phoneticPr fontId="1"/>
  </si>
  <si>
    <t>衛生使用料</t>
    <rPh sb="0" eb="2">
      <t>エイセイ</t>
    </rPh>
    <rPh sb="2" eb="5">
      <t>シヨウリョウ</t>
    </rPh>
    <phoneticPr fontId="1"/>
  </si>
  <si>
    <t>行政財産使用料</t>
    <rPh sb="0" eb="2">
      <t>ギョウセイ</t>
    </rPh>
    <rPh sb="2" eb="4">
      <t>ザイサン</t>
    </rPh>
    <rPh sb="4" eb="7">
      <t>シヨウリョウ</t>
    </rPh>
    <phoneticPr fontId="1"/>
  </si>
  <si>
    <t>事務所手数料など</t>
    <rPh sb="0" eb="2">
      <t>ジム</t>
    </rPh>
    <rPh sb="2" eb="3">
      <t>ショ</t>
    </rPh>
    <rPh sb="3" eb="6">
      <t>テスウリョウ</t>
    </rPh>
    <phoneticPr fontId="1"/>
  </si>
  <si>
    <t>衛生手数料</t>
    <rPh sb="0" eb="2">
      <t>エイセイ</t>
    </rPh>
    <rPh sb="2" eb="5">
      <t>テスウリョウ</t>
    </rPh>
    <phoneticPr fontId="1"/>
  </si>
  <si>
    <t>消防手数料</t>
    <rPh sb="0" eb="2">
      <t>ショウボウ</t>
    </rPh>
    <rPh sb="2" eb="5">
      <t>テスウリョウ</t>
    </rPh>
    <phoneticPr fontId="1"/>
  </si>
  <si>
    <t>手数料</t>
    <rPh sb="0" eb="3">
      <t>テスウリョウ</t>
    </rPh>
    <phoneticPr fontId="1"/>
  </si>
  <si>
    <t>消防学校派遣職員人件費負担金</t>
    <rPh sb="0" eb="2">
      <t>ショウボウ</t>
    </rPh>
    <rPh sb="2" eb="4">
      <t>ガッコウ</t>
    </rPh>
    <rPh sb="4" eb="6">
      <t>ハケン</t>
    </rPh>
    <rPh sb="6" eb="8">
      <t>ショクイン</t>
    </rPh>
    <rPh sb="8" eb="11">
      <t>ジンケンヒ</t>
    </rPh>
    <rPh sb="11" eb="14">
      <t>フタンキン</t>
    </rPh>
    <phoneticPr fontId="1"/>
  </si>
  <si>
    <t>大規模地震対策等総合支援事業補助金</t>
    <rPh sb="0" eb="3">
      <t>ダイキボ</t>
    </rPh>
    <rPh sb="3" eb="5">
      <t>ジシン</t>
    </rPh>
    <rPh sb="5" eb="7">
      <t>タイサク</t>
    </rPh>
    <rPh sb="7" eb="8">
      <t>トウ</t>
    </rPh>
    <rPh sb="8" eb="10">
      <t>ソウゴウ</t>
    </rPh>
    <rPh sb="10" eb="12">
      <t>シエン</t>
    </rPh>
    <rPh sb="12" eb="14">
      <t>ジギョウ</t>
    </rPh>
    <rPh sb="14" eb="17">
      <t>ホジョキン</t>
    </rPh>
    <phoneticPr fontId="1"/>
  </si>
  <si>
    <t>ほぼ基金利子。若干の電柱等土地貸付料</t>
    <rPh sb="2" eb="4">
      <t>キキン</t>
    </rPh>
    <rPh sb="4" eb="6">
      <t>リシ</t>
    </rPh>
    <rPh sb="7" eb="9">
      <t>ジャッカン</t>
    </rPh>
    <rPh sb="10" eb="12">
      <t>デンチュウ</t>
    </rPh>
    <rPh sb="12" eb="13">
      <t>トウ</t>
    </rPh>
    <rPh sb="13" eb="15">
      <t>トチ</t>
    </rPh>
    <rPh sb="15" eb="17">
      <t>カシツケ</t>
    </rPh>
    <rPh sb="17" eb="18">
      <t>リョウ</t>
    </rPh>
    <phoneticPr fontId="1"/>
  </si>
  <si>
    <t>再商品化合理化拠出金など　</t>
    <rPh sb="0" eb="4">
      <t>サイショウヒンカ</t>
    </rPh>
    <rPh sb="4" eb="7">
      <t>ゴウリカ</t>
    </rPh>
    <rPh sb="7" eb="10">
      <t>キョシュツキン</t>
    </rPh>
    <phoneticPr fontId="1"/>
  </si>
  <si>
    <t>うち交付金及び助成金</t>
    <rPh sb="2" eb="5">
      <t>コウフキン</t>
    </rPh>
    <rPh sb="5" eb="6">
      <t>オヨ</t>
    </rPh>
    <rPh sb="7" eb="10">
      <t>ジョセイキン</t>
    </rPh>
    <phoneticPr fontId="1"/>
  </si>
  <si>
    <t>公益財団法人静岡県市町村振興協会交付金及び助成金</t>
    <rPh sb="0" eb="2">
      <t>コウエキ</t>
    </rPh>
    <rPh sb="2" eb="4">
      <t>ザイダン</t>
    </rPh>
    <rPh sb="4" eb="6">
      <t>ホウジン</t>
    </rPh>
    <rPh sb="6" eb="9">
      <t>シズオカケン</t>
    </rPh>
    <rPh sb="9" eb="12">
      <t>シチョウソン</t>
    </rPh>
    <rPh sb="12" eb="14">
      <t>シンコウ</t>
    </rPh>
    <rPh sb="14" eb="16">
      <t>キョウカイ</t>
    </rPh>
    <rPh sb="16" eb="19">
      <t>コウフキン</t>
    </rPh>
    <rPh sb="19" eb="20">
      <t>オヨ</t>
    </rPh>
    <rPh sb="21" eb="24">
      <t>ジョセイキン</t>
    </rPh>
    <phoneticPr fontId="1"/>
  </si>
  <si>
    <t>衛生債</t>
    <rPh sb="0" eb="2">
      <t>エイセイ</t>
    </rPh>
    <rPh sb="2" eb="3">
      <t>サイ</t>
    </rPh>
    <phoneticPr fontId="1"/>
  </si>
  <si>
    <t>消防債</t>
    <rPh sb="0" eb="2">
      <t>ショウボウ</t>
    </rPh>
    <rPh sb="2" eb="3">
      <t>サイ</t>
    </rPh>
    <phoneticPr fontId="1"/>
  </si>
  <si>
    <t>平成２６年度</t>
    <rPh sb="0" eb="2">
      <t>ヘイセイ</t>
    </rPh>
    <rPh sb="4" eb="6">
      <t>ネンド</t>
    </rPh>
    <phoneticPr fontId="1"/>
  </si>
  <si>
    <t>斎場建設費</t>
    <rPh sb="0" eb="2">
      <t>サイジョウ</t>
    </rPh>
    <rPh sb="2" eb="4">
      <t>ケンセツ</t>
    </rPh>
    <rPh sb="4" eb="5">
      <t>ヒ</t>
    </rPh>
    <phoneticPr fontId="1"/>
  </si>
  <si>
    <t>保健衛生費</t>
    <rPh sb="0" eb="2">
      <t>ホケン</t>
    </rPh>
    <rPh sb="2" eb="4">
      <t>エイセイ</t>
    </rPh>
    <rPh sb="4" eb="5">
      <t>ヒ</t>
    </rPh>
    <phoneticPr fontId="1"/>
  </si>
  <si>
    <t>消防施設費</t>
    <rPh sb="0" eb="2">
      <t>ショウボウ</t>
    </rPh>
    <rPh sb="2" eb="4">
      <t>シセツ</t>
    </rPh>
    <rPh sb="4" eb="5">
      <t>ヒ</t>
    </rPh>
    <phoneticPr fontId="1"/>
  </si>
  <si>
    <t>消防人件費など</t>
    <rPh sb="0" eb="2">
      <t>ショウボウ</t>
    </rPh>
    <rPh sb="2" eb="5">
      <t>ジンケンヒ</t>
    </rPh>
    <phoneticPr fontId="1"/>
  </si>
  <si>
    <t>基金状況</t>
    <rPh sb="0" eb="2">
      <t>キキン</t>
    </rPh>
    <rPh sb="2" eb="4">
      <t>ジョウキョウ</t>
    </rPh>
    <phoneticPr fontId="1"/>
  </si>
  <si>
    <t>起債状況</t>
    <rPh sb="0" eb="2">
      <t>キサイ</t>
    </rPh>
    <rPh sb="2" eb="4">
      <t>ジョウキョウ</t>
    </rPh>
    <phoneticPr fontId="1"/>
  </si>
  <si>
    <t>起債名</t>
    <rPh sb="0" eb="2">
      <t>キサイ</t>
    </rPh>
    <rPh sb="2" eb="3">
      <t>メイ</t>
    </rPh>
    <phoneticPr fontId="1"/>
  </si>
  <si>
    <t>金額</t>
    <rPh sb="0" eb="2">
      <t>キンガク</t>
    </rPh>
    <phoneticPr fontId="1"/>
  </si>
  <si>
    <t>通信指令装置整備事業債</t>
    <rPh sb="0" eb="2">
      <t>ツウシン</t>
    </rPh>
    <rPh sb="2" eb="4">
      <t>シレイ</t>
    </rPh>
    <rPh sb="4" eb="6">
      <t>ソウチ</t>
    </rPh>
    <rPh sb="6" eb="8">
      <t>セイビ</t>
    </rPh>
    <rPh sb="8" eb="10">
      <t>ジギョウ</t>
    </rPh>
    <rPh sb="10" eb="11">
      <t>サイ</t>
    </rPh>
    <phoneticPr fontId="1"/>
  </si>
  <si>
    <t>新斎場施設整備事業債</t>
    <rPh sb="0" eb="1">
      <t>シン</t>
    </rPh>
    <rPh sb="1" eb="3">
      <t>サイジョウ</t>
    </rPh>
    <rPh sb="3" eb="5">
      <t>シセツ</t>
    </rPh>
    <rPh sb="5" eb="7">
      <t>セイビ</t>
    </rPh>
    <rPh sb="7" eb="9">
      <t>ジギョウ</t>
    </rPh>
    <rPh sb="9" eb="10">
      <t>サイ</t>
    </rPh>
    <phoneticPr fontId="1"/>
  </si>
  <si>
    <t>高規格救急車整備事業債</t>
    <rPh sb="0" eb="3">
      <t>コウキカク</t>
    </rPh>
    <rPh sb="3" eb="6">
      <t>キュウキュウシャ</t>
    </rPh>
    <rPh sb="6" eb="8">
      <t>セイビ</t>
    </rPh>
    <rPh sb="8" eb="10">
      <t>ジギョウ</t>
    </rPh>
    <rPh sb="10" eb="11">
      <t>サイ</t>
    </rPh>
    <phoneticPr fontId="1"/>
  </si>
  <si>
    <t>常備消防ポンプ自動車事業債</t>
    <rPh sb="0" eb="2">
      <t>ジョウビ</t>
    </rPh>
    <rPh sb="2" eb="4">
      <t>ショウボウ</t>
    </rPh>
    <rPh sb="7" eb="10">
      <t>ジドウシャ</t>
    </rPh>
    <rPh sb="10" eb="12">
      <t>ジギョウ</t>
    </rPh>
    <rPh sb="12" eb="13">
      <t>サイ</t>
    </rPh>
    <phoneticPr fontId="1"/>
  </si>
  <si>
    <t>消防救急デジタル無線事業債</t>
    <rPh sb="0" eb="2">
      <t>ショウボウ</t>
    </rPh>
    <rPh sb="2" eb="4">
      <t>キュウキュウ</t>
    </rPh>
    <rPh sb="8" eb="10">
      <t>ムセン</t>
    </rPh>
    <rPh sb="10" eb="12">
      <t>ジギョウ</t>
    </rPh>
    <rPh sb="12" eb="13">
      <t>サイ</t>
    </rPh>
    <phoneticPr fontId="1"/>
  </si>
  <si>
    <t>（小計）</t>
    <rPh sb="1" eb="3">
      <t>ショウケイ</t>
    </rPh>
    <phoneticPr fontId="1"/>
  </si>
  <si>
    <t>衛生費国庫支出金</t>
    <rPh sb="0" eb="2">
      <t>エイセイ</t>
    </rPh>
    <rPh sb="2" eb="3">
      <t>ヒ</t>
    </rPh>
    <rPh sb="3" eb="5">
      <t>コッコ</t>
    </rPh>
    <rPh sb="5" eb="8">
      <t>シシュツキン</t>
    </rPh>
    <phoneticPr fontId="1"/>
  </si>
  <si>
    <t>消防費国庫支出金</t>
    <rPh sb="0" eb="2">
      <t>ショウボウ</t>
    </rPh>
    <rPh sb="2" eb="3">
      <t>ヒ</t>
    </rPh>
    <rPh sb="3" eb="5">
      <t>コッコ</t>
    </rPh>
    <rPh sb="5" eb="8">
      <t>シシュツキン</t>
    </rPh>
    <phoneticPr fontId="1"/>
  </si>
  <si>
    <t>循環型社会形成推進交付金</t>
    <rPh sb="0" eb="3">
      <t>ジュンカンガタ</t>
    </rPh>
    <rPh sb="3" eb="5">
      <t>シャカイ</t>
    </rPh>
    <rPh sb="5" eb="7">
      <t>ケイセイ</t>
    </rPh>
    <rPh sb="7" eb="9">
      <t>スイシン</t>
    </rPh>
    <rPh sb="9" eb="12">
      <t>コウフキン</t>
    </rPh>
    <phoneticPr fontId="1"/>
  </si>
  <si>
    <t>消防費県負担金</t>
    <rPh sb="0" eb="2">
      <t>ショウボウ</t>
    </rPh>
    <rPh sb="2" eb="3">
      <t>ヒ</t>
    </rPh>
    <rPh sb="3" eb="4">
      <t>ケン</t>
    </rPh>
    <rPh sb="4" eb="7">
      <t>フタンキン</t>
    </rPh>
    <phoneticPr fontId="1"/>
  </si>
  <si>
    <t>救助工作車整備事業債</t>
    <rPh sb="0" eb="2">
      <t>キュウジョ</t>
    </rPh>
    <rPh sb="2" eb="4">
      <t>コウサク</t>
    </rPh>
    <rPh sb="4" eb="5">
      <t>クルマ</t>
    </rPh>
    <rPh sb="5" eb="7">
      <t>セイビ</t>
    </rPh>
    <rPh sb="7" eb="9">
      <t>ジギョウ</t>
    </rPh>
    <rPh sb="9" eb="10">
      <t>サイ</t>
    </rPh>
    <phoneticPr fontId="1"/>
  </si>
  <si>
    <t>指揮者整備事業債</t>
    <rPh sb="0" eb="3">
      <t>シキシャ</t>
    </rPh>
    <rPh sb="3" eb="5">
      <t>セイビ</t>
    </rPh>
    <rPh sb="5" eb="7">
      <t>ジギョウ</t>
    </rPh>
    <rPh sb="7" eb="8">
      <t>サイ</t>
    </rPh>
    <phoneticPr fontId="1"/>
  </si>
  <si>
    <t>合計</t>
    <rPh sb="0" eb="2">
      <t>ゴウケイ</t>
    </rPh>
    <phoneticPr fontId="1"/>
  </si>
  <si>
    <t>志太広域事務組合　決算状況の推移</t>
    <rPh sb="0" eb="2">
      <t>シダ</t>
    </rPh>
    <rPh sb="2" eb="4">
      <t>コウイキ</t>
    </rPh>
    <rPh sb="4" eb="6">
      <t>ジム</t>
    </rPh>
    <rPh sb="6" eb="8">
      <t>クミアイ</t>
    </rPh>
    <rPh sb="9" eb="11">
      <t>ケッサン</t>
    </rPh>
    <rPh sb="11" eb="13">
      <t>ジョウキョウ</t>
    </rPh>
    <rPh sb="14" eb="16">
      <t>スイイ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</si>
  <si>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</si>
  <si>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</si>
  <si>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平成２３年度</t>
    <rPh sb="0" eb="2">
      <t>ヘイセイ</t>
    </rPh>
    <rPh sb="4" eb="6">
      <t>ネンド</t>
    </rPh>
    <phoneticPr fontId="1"/>
  </si>
  <si>
    <t>平成２４年度</t>
    <rPh sb="0" eb="2">
      <t>ヘイセイ</t>
    </rPh>
    <rPh sb="4" eb="6">
      <t>ネンド</t>
    </rPh>
    <phoneticPr fontId="1"/>
  </si>
  <si>
    <t>総計</t>
    <rPh sb="0" eb="2">
      <t>ソウケイ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</si>
</sst>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0" fontId="0" fillId="0" borderId="4" xfId="0" applyBorder="1">
      <alignment vertical="center"/>
    </xf>
    <xf numFmtId="38" fontId="0" fillId="0" borderId="4" xfId="1" applyFont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0" fillId="0" borderId="6" xfId="1" applyFont="1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10" xfId="0" applyBorder="1">
      <alignment vertical="center"/>
    </xf>
    <xf numFmtId="38" fontId="0" fillId="0" borderId="11" xfId="1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0" fontId="0" fillId="0" borderId="18" xfId="0" applyBorder="1">
      <alignment vertical="center"/>
    </xf>
    <xf numFmtId="0" fontId="0" fillId="0" borderId="6" xfId="0" applyBorder="1" applyAlignment="1">
      <alignment vertical="center" shrinkToFit="1"/>
    </xf>
    <xf numFmtId="38" fontId="0" fillId="0" borderId="19" xfId="1" applyFont="1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0" fillId="0" borderId="22" xfId="0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0" fontId="0" fillId="0" borderId="24" xfId="0" applyBorder="1">
      <alignment vertical="center"/>
    </xf>
    <xf numFmtId="38" fontId="0" fillId="0" borderId="25" xfId="1" applyFont="1" applyBorder="1">
      <alignment vertical="center"/>
    </xf>
    <xf numFmtId="0" fontId="0" fillId="0" borderId="26" xfId="0" applyBorder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0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31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0" fillId="0" borderId="40" xfId="0" applyBorder="1">
      <alignment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topLeftCell="A25" workbookViewId="0">
      <selection activeCell="D30" sqref="D30"/>
    </sheetView>
  </sheetViews>
  <sheetFormatPr defaultRowHeight="13.5" x14ac:dyDescent="0.15"/>
  <cols>
    <col min="1" max="1" width="4.5" customWidth="1"/>
    <col min="2" max="2" width="3.5" customWidth="1"/>
    <col min="3" max="3" width="24.625" customWidth="1"/>
    <col min="4" max="4" width="17.375" customWidth="1"/>
    <col min="5" max="8" width="12.875" style="1" bestFit="1" customWidth="1"/>
    <col min="12" max="12" width="9" customWidth="1"/>
  </cols>
  <sheetData>
    <row r="1" spans="1:9" ht="21" x14ac:dyDescent="0.15">
      <c r="A1" s="47" t="s">
        <v>103</v>
      </c>
      <c r="B1" s="48"/>
      <c r="C1" s="48"/>
      <c r="D1" s="48"/>
      <c r="E1" s="48"/>
      <c r="F1" s="48"/>
      <c r="G1" s="48"/>
      <c r="H1" s="48"/>
    </row>
    <row r="2" spans="1:9" ht="14.25" thickBot="1" x14ac:dyDescent="0.2">
      <c r="A2" s="56" t="s">
        <v>0</v>
      </c>
      <c r="B2" s="56"/>
    </row>
    <row r="3" spans="1:9" ht="15" thickTop="1" thickBot="1" x14ac:dyDescent="0.2">
      <c r="A3" s="42" t="s">
        <v>1</v>
      </c>
      <c r="B3" s="43" t="s">
        <v>2</v>
      </c>
      <c r="C3" s="43" t="s">
        <v>3</v>
      </c>
      <c r="D3" s="43" t="s">
        <v>4</v>
      </c>
      <c r="E3" s="71" t="s">
        <v>106</v>
      </c>
      <c r="F3" s="71" t="s">
        <v>107</v>
      </c>
      <c r="G3" s="71" t="s">
        <v>62</v>
      </c>
      <c r="H3" s="72" t="s">
        <v>81</v>
      </c>
      <c r="I3" t="s">
        <v>6</v>
      </c>
    </row>
    <row r="4" spans="1:9" ht="14.25" thickTop="1" x14ac:dyDescent="0.15">
      <c r="A4" s="11">
        <v>1</v>
      </c>
      <c r="B4" s="12">
        <v>1</v>
      </c>
      <c r="C4" s="12" t="s">
        <v>5</v>
      </c>
      <c r="D4" s="12" t="s">
        <v>108</v>
      </c>
      <c r="E4" s="13">
        <f>E5+E6+E7</f>
        <v>1744182000</v>
      </c>
      <c r="F4" s="13">
        <f>F5+F6+F7</f>
        <v>1950351000</v>
      </c>
      <c r="G4" s="13">
        <f>G5+G6+G7</f>
        <v>4028354400</v>
      </c>
      <c r="H4" s="14">
        <f>H5+H6+H7</f>
        <v>3888853480</v>
      </c>
    </row>
    <row r="5" spans="1:9" x14ac:dyDescent="0.15">
      <c r="A5" s="15"/>
      <c r="B5" s="4"/>
      <c r="C5" s="4"/>
      <c r="D5" s="4" t="s">
        <v>13</v>
      </c>
      <c r="E5" s="5">
        <v>832995000</v>
      </c>
      <c r="F5" s="5">
        <v>933156000</v>
      </c>
      <c r="G5" s="5">
        <v>1977575150</v>
      </c>
      <c r="H5" s="16">
        <v>1904281000</v>
      </c>
    </row>
    <row r="6" spans="1:9" x14ac:dyDescent="0.15">
      <c r="A6" s="15"/>
      <c r="B6" s="4"/>
      <c r="C6" s="4"/>
      <c r="D6" s="4" t="s">
        <v>14</v>
      </c>
      <c r="E6" s="5">
        <v>911187000</v>
      </c>
      <c r="F6" s="5">
        <v>1017195000</v>
      </c>
      <c r="G6" s="5">
        <v>2046446250</v>
      </c>
      <c r="H6" s="16">
        <v>1981269000</v>
      </c>
    </row>
    <row r="7" spans="1:9" ht="14.25" thickBot="1" x14ac:dyDescent="0.2">
      <c r="A7" s="17"/>
      <c r="B7" s="18">
        <v>2</v>
      </c>
      <c r="C7" s="18"/>
      <c r="D7" s="18" t="s">
        <v>63</v>
      </c>
      <c r="E7" s="19">
        <v>0</v>
      </c>
      <c r="F7" s="19">
        <v>0</v>
      </c>
      <c r="G7" s="19">
        <v>4333000</v>
      </c>
      <c r="H7" s="20">
        <v>3303480</v>
      </c>
      <c r="I7" t="s">
        <v>64</v>
      </c>
    </row>
    <row r="8" spans="1:9" ht="14.25" thickTop="1" x14ac:dyDescent="0.15">
      <c r="A8" s="11">
        <v>2</v>
      </c>
      <c r="B8" s="12"/>
      <c r="C8" s="12" t="s">
        <v>7</v>
      </c>
      <c r="D8" s="12" t="s">
        <v>108</v>
      </c>
      <c r="E8" s="13">
        <f>E9+E12</f>
        <v>233839800</v>
      </c>
      <c r="F8" s="13">
        <f>F9+F12</f>
        <v>236045760</v>
      </c>
      <c r="G8" s="13">
        <f>G9+G12</f>
        <v>240874310</v>
      </c>
      <c r="H8" s="14">
        <f>H9+H12</f>
        <v>230559090</v>
      </c>
    </row>
    <row r="9" spans="1:9" x14ac:dyDescent="0.15">
      <c r="A9" s="15"/>
      <c r="B9" s="4">
        <v>1</v>
      </c>
      <c r="C9" s="4" t="s">
        <v>66</v>
      </c>
      <c r="D9" s="4"/>
      <c r="E9" s="5">
        <f>E10+E11</f>
        <v>36447500</v>
      </c>
      <c r="F9" s="5">
        <f>F10+F11</f>
        <v>34517020</v>
      </c>
      <c r="G9" s="5">
        <f>G10+G11</f>
        <v>33521420</v>
      </c>
      <c r="H9" s="16">
        <f>H10+H11</f>
        <v>20539200</v>
      </c>
    </row>
    <row r="10" spans="1:9" x14ac:dyDescent="0.15">
      <c r="A10" s="15"/>
      <c r="B10" s="4"/>
      <c r="C10" s="4" t="s">
        <v>65</v>
      </c>
      <c r="D10" s="4" t="s">
        <v>68</v>
      </c>
      <c r="E10" s="5">
        <v>0</v>
      </c>
      <c r="F10" s="5">
        <v>0</v>
      </c>
      <c r="G10" s="5">
        <v>774000</v>
      </c>
      <c r="H10" s="16">
        <v>774000</v>
      </c>
      <c r="I10" t="s">
        <v>69</v>
      </c>
    </row>
    <row r="11" spans="1:9" x14ac:dyDescent="0.15">
      <c r="A11" s="15"/>
      <c r="B11" s="4"/>
      <c r="C11" s="4" t="s">
        <v>67</v>
      </c>
      <c r="D11" s="4" t="s">
        <v>10</v>
      </c>
      <c r="E11" s="5">
        <v>36447500</v>
      </c>
      <c r="F11" s="5">
        <v>34517020</v>
      </c>
      <c r="G11" s="5">
        <v>32747420</v>
      </c>
      <c r="H11" s="16">
        <v>19765200</v>
      </c>
      <c r="I11" t="s">
        <v>8</v>
      </c>
    </row>
    <row r="12" spans="1:9" x14ac:dyDescent="0.15">
      <c r="A12" s="15"/>
      <c r="B12" s="4">
        <v>2</v>
      </c>
      <c r="C12" s="4" t="s">
        <v>72</v>
      </c>
      <c r="D12" s="4"/>
      <c r="E12" s="5">
        <f>E13+E14</f>
        <v>197392300</v>
      </c>
      <c r="F12" s="5">
        <f>F13+F14</f>
        <v>201528740</v>
      </c>
      <c r="G12" s="5">
        <f>G13+G14</f>
        <v>207352890</v>
      </c>
      <c r="H12" s="16">
        <f>H13+H14</f>
        <v>210019890</v>
      </c>
    </row>
    <row r="13" spans="1:9" x14ac:dyDescent="0.15">
      <c r="A13" s="15"/>
      <c r="B13" s="4"/>
      <c r="C13" s="4" t="s">
        <v>70</v>
      </c>
      <c r="D13" s="4" t="s">
        <v>9</v>
      </c>
      <c r="E13" s="5">
        <v>197392300</v>
      </c>
      <c r="F13" s="5">
        <v>201528740</v>
      </c>
      <c r="G13" s="5">
        <v>202881840</v>
      </c>
      <c r="H13" s="16">
        <v>206222090</v>
      </c>
      <c r="I13" t="s">
        <v>12</v>
      </c>
    </row>
    <row r="14" spans="1:9" ht="14.25" thickBot="1" x14ac:dyDescent="0.2">
      <c r="A14" s="17"/>
      <c r="B14" s="18"/>
      <c r="C14" s="18" t="s">
        <v>71</v>
      </c>
      <c r="D14" s="18" t="s">
        <v>71</v>
      </c>
      <c r="E14" s="19">
        <v>0</v>
      </c>
      <c r="F14" s="19">
        <v>0</v>
      </c>
      <c r="G14" s="19">
        <v>4471050</v>
      </c>
      <c r="H14" s="20">
        <v>3797800</v>
      </c>
    </row>
    <row r="15" spans="1:9" ht="14.25" thickTop="1" x14ac:dyDescent="0.15">
      <c r="A15" s="11">
        <v>3</v>
      </c>
      <c r="B15" s="12"/>
      <c r="C15" s="12" t="s">
        <v>52</v>
      </c>
      <c r="D15" s="12" t="s">
        <v>108</v>
      </c>
      <c r="E15" s="13">
        <f>E16+E17</f>
        <v>0</v>
      </c>
      <c r="F15" s="13">
        <f t="shared" ref="F15:H15" si="0">F16+F17</f>
        <v>144018000</v>
      </c>
      <c r="G15" s="13">
        <f t="shared" si="0"/>
        <v>16370000</v>
      </c>
      <c r="H15" s="14">
        <f t="shared" si="0"/>
        <v>33638000</v>
      </c>
    </row>
    <row r="16" spans="1:9" x14ac:dyDescent="0.15">
      <c r="A16" s="15"/>
      <c r="B16" s="4">
        <v>1</v>
      </c>
      <c r="C16" s="4" t="s">
        <v>96</v>
      </c>
      <c r="D16" s="4"/>
      <c r="E16" s="5">
        <v>0</v>
      </c>
      <c r="F16" s="5">
        <v>0</v>
      </c>
      <c r="G16" s="5">
        <v>0</v>
      </c>
      <c r="H16" s="16">
        <v>17268000</v>
      </c>
    </row>
    <row r="17" spans="1:13" ht="14.25" thickBot="1" x14ac:dyDescent="0.2">
      <c r="A17" s="17"/>
      <c r="B17" s="18">
        <v>2</v>
      </c>
      <c r="C17" s="18" t="s">
        <v>97</v>
      </c>
      <c r="D17" s="18"/>
      <c r="E17" s="19">
        <v>0</v>
      </c>
      <c r="F17" s="19">
        <v>144018000</v>
      </c>
      <c r="G17" s="19">
        <v>16370000</v>
      </c>
      <c r="H17" s="20">
        <v>16370000</v>
      </c>
      <c r="I17" t="s">
        <v>98</v>
      </c>
    </row>
    <row r="18" spans="1:13" ht="14.25" thickTop="1" x14ac:dyDescent="0.15">
      <c r="A18" s="11">
        <v>4</v>
      </c>
      <c r="B18" s="12">
        <v>1</v>
      </c>
      <c r="C18" s="12" t="s">
        <v>54</v>
      </c>
      <c r="D18" s="12" t="s">
        <v>108</v>
      </c>
      <c r="E18" s="13">
        <f>E19+E20</f>
        <v>0</v>
      </c>
      <c r="F18" s="13">
        <f>F19+F20</f>
        <v>0</v>
      </c>
      <c r="G18" s="13">
        <f>G19+G20</f>
        <v>21169134</v>
      </c>
      <c r="H18" s="14">
        <f>H19+H20</f>
        <v>33678441</v>
      </c>
      <c r="I18" t="s">
        <v>53</v>
      </c>
    </row>
    <row r="19" spans="1:13" x14ac:dyDescent="0.15">
      <c r="A19" s="15"/>
      <c r="B19" s="4"/>
      <c r="C19" s="4" t="s">
        <v>99</v>
      </c>
      <c r="D19" s="4"/>
      <c r="E19" s="5">
        <v>0</v>
      </c>
      <c r="F19" s="5">
        <v>0</v>
      </c>
      <c r="G19" s="5">
        <v>9005134</v>
      </c>
      <c r="H19" s="16">
        <v>9419441</v>
      </c>
      <c r="I19" t="s">
        <v>73</v>
      </c>
    </row>
    <row r="20" spans="1:13" ht="14.25" thickBot="1" x14ac:dyDescent="0.2">
      <c r="A20" s="17"/>
      <c r="B20" s="18"/>
      <c r="C20" s="18" t="s">
        <v>55</v>
      </c>
      <c r="D20" s="18"/>
      <c r="E20" s="19">
        <v>0</v>
      </c>
      <c r="F20" s="19">
        <v>0</v>
      </c>
      <c r="G20" s="19">
        <v>12164000</v>
      </c>
      <c r="H20" s="20">
        <v>24259000</v>
      </c>
      <c r="I20" t="s">
        <v>74</v>
      </c>
    </row>
    <row r="21" spans="1:13" ht="14.25" thickTop="1" x14ac:dyDescent="0.15">
      <c r="A21" s="11">
        <v>5</v>
      </c>
      <c r="B21" s="12"/>
      <c r="C21" s="12" t="s">
        <v>11</v>
      </c>
      <c r="D21" s="12" t="s">
        <v>108</v>
      </c>
      <c r="E21" s="13">
        <f>E22+E23</f>
        <v>58364328</v>
      </c>
      <c r="F21" s="13">
        <f>F22+F23</f>
        <v>37652791</v>
      </c>
      <c r="G21" s="13">
        <f>G22+G23</f>
        <v>50970032</v>
      </c>
      <c r="H21" s="14">
        <f>H22+H23</f>
        <v>47977980</v>
      </c>
    </row>
    <row r="22" spans="1:13" x14ac:dyDescent="0.15">
      <c r="A22" s="15"/>
      <c r="B22" s="4">
        <v>1</v>
      </c>
      <c r="C22" s="4"/>
      <c r="D22" s="4" t="s">
        <v>15</v>
      </c>
      <c r="E22" s="5">
        <v>13406721</v>
      </c>
      <c r="F22" s="5">
        <v>14843934</v>
      </c>
      <c r="G22" s="5">
        <v>17880064</v>
      </c>
      <c r="H22" s="16">
        <v>17962990</v>
      </c>
      <c r="I22" t="s">
        <v>75</v>
      </c>
    </row>
    <row r="23" spans="1:13" ht="14.25" thickBot="1" x14ac:dyDescent="0.2">
      <c r="A23" s="17"/>
      <c r="B23" s="18">
        <v>2</v>
      </c>
      <c r="C23" s="18"/>
      <c r="D23" s="18" t="s">
        <v>16</v>
      </c>
      <c r="E23" s="19">
        <v>44957607</v>
      </c>
      <c r="F23" s="19">
        <v>22808857</v>
      </c>
      <c r="G23" s="19">
        <v>33089968</v>
      </c>
      <c r="H23" s="20">
        <v>30014990</v>
      </c>
      <c r="I23" t="s">
        <v>56</v>
      </c>
    </row>
    <row r="24" spans="1:13" ht="15" thickTop="1" thickBot="1" x14ac:dyDescent="0.2">
      <c r="A24" s="21">
        <v>6</v>
      </c>
      <c r="B24" s="22">
        <v>1</v>
      </c>
      <c r="C24" s="22" t="s">
        <v>17</v>
      </c>
      <c r="D24" s="22"/>
      <c r="E24" s="23">
        <v>143087604</v>
      </c>
      <c r="F24" s="23">
        <v>109491659</v>
      </c>
      <c r="G24" s="23">
        <v>119727549</v>
      </c>
      <c r="H24" s="24">
        <v>188814978</v>
      </c>
    </row>
    <row r="25" spans="1:13" ht="14.25" thickTop="1" x14ac:dyDescent="0.15">
      <c r="A25" s="11">
        <v>7</v>
      </c>
      <c r="B25" s="12"/>
      <c r="C25" s="12" t="s">
        <v>57</v>
      </c>
      <c r="D25" s="12" t="s">
        <v>108</v>
      </c>
      <c r="E25" s="13">
        <f>E26+E27</f>
        <v>69242673</v>
      </c>
      <c r="F25" s="13">
        <f>F26+F27</f>
        <v>50159380</v>
      </c>
      <c r="G25" s="13">
        <f>G26+G27</f>
        <v>145273213</v>
      </c>
      <c r="H25" s="14">
        <f>H26+H27</f>
        <v>150456628</v>
      </c>
    </row>
    <row r="26" spans="1:13" x14ac:dyDescent="0.15">
      <c r="A26" s="15"/>
      <c r="B26" s="4">
        <v>1</v>
      </c>
      <c r="C26" s="4" t="s">
        <v>18</v>
      </c>
      <c r="D26" s="4" t="s">
        <v>18</v>
      </c>
      <c r="E26" s="5">
        <v>198147</v>
      </c>
      <c r="F26" s="5">
        <v>295168</v>
      </c>
      <c r="G26" s="5">
        <v>173602</v>
      </c>
      <c r="H26" s="16">
        <v>102575</v>
      </c>
    </row>
    <row r="27" spans="1:13" x14ac:dyDescent="0.15">
      <c r="A27" s="15"/>
      <c r="B27" s="4">
        <v>2</v>
      </c>
      <c r="C27" s="4" t="s">
        <v>19</v>
      </c>
      <c r="D27" s="4"/>
      <c r="E27" s="5">
        <v>69044526</v>
      </c>
      <c r="F27" s="5">
        <v>49864212</v>
      </c>
      <c r="G27" s="5">
        <v>145099611</v>
      </c>
      <c r="H27" s="16">
        <v>150354053</v>
      </c>
      <c r="I27" t="s">
        <v>76</v>
      </c>
    </row>
    <row r="28" spans="1:13" ht="14.25" thickBot="1" x14ac:dyDescent="0.2">
      <c r="A28" s="25"/>
      <c r="B28" s="8"/>
      <c r="C28" s="8"/>
      <c r="D28" s="26" t="s">
        <v>77</v>
      </c>
      <c r="E28" s="9">
        <v>0</v>
      </c>
      <c r="F28" s="9">
        <v>0</v>
      </c>
      <c r="G28" s="9">
        <v>115508200</v>
      </c>
      <c r="H28" s="27">
        <v>112255450</v>
      </c>
      <c r="I28" s="49" t="s">
        <v>78</v>
      </c>
      <c r="J28" s="50"/>
      <c r="K28" s="50"/>
      <c r="L28" s="50"/>
      <c r="M28" s="50"/>
    </row>
    <row r="29" spans="1:13" ht="14.25" thickTop="1" x14ac:dyDescent="0.15">
      <c r="A29" s="11">
        <v>8</v>
      </c>
      <c r="B29" s="12">
        <v>1</v>
      </c>
      <c r="C29" s="12" t="s">
        <v>58</v>
      </c>
      <c r="D29" s="12" t="s">
        <v>108</v>
      </c>
      <c r="E29" s="13">
        <f>E30+E31</f>
        <v>0</v>
      </c>
      <c r="F29" s="13">
        <f>F30+F31</f>
        <v>81000000</v>
      </c>
      <c r="G29" s="13">
        <f>G30+G31</f>
        <v>199600000</v>
      </c>
      <c r="H29" s="14">
        <f>H30+H31</f>
        <v>401800000</v>
      </c>
    </row>
    <row r="30" spans="1:13" x14ac:dyDescent="0.15">
      <c r="A30" s="15"/>
      <c r="B30" s="4">
        <v>1</v>
      </c>
      <c r="C30" s="4"/>
      <c r="D30" s="4" t="s">
        <v>79</v>
      </c>
      <c r="E30" s="5">
        <v>0</v>
      </c>
      <c r="F30" s="5">
        <v>0</v>
      </c>
      <c r="G30" s="5">
        <v>19000000</v>
      </c>
      <c r="H30" s="16">
        <v>133500000</v>
      </c>
    </row>
    <row r="31" spans="1:13" ht="14.25" thickBot="1" x14ac:dyDescent="0.2">
      <c r="A31" s="25"/>
      <c r="B31" s="8">
        <v>2</v>
      </c>
      <c r="C31" s="8"/>
      <c r="D31" s="8" t="s">
        <v>80</v>
      </c>
      <c r="E31" s="9">
        <v>0</v>
      </c>
      <c r="F31" s="9">
        <v>81000000</v>
      </c>
      <c r="G31" s="9">
        <v>180600000</v>
      </c>
      <c r="H31" s="27">
        <v>268300000</v>
      </c>
    </row>
    <row r="32" spans="1:13" ht="15" thickTop="1" thickBot="1" x14ac:dyDescent="0.2">
      <c r="A32" s="21" t="s">
        <v>20</v>
      </c>
      <c r="B32" s="22"/>
      <c r="C32" s="22"/>
      <c r="D32" s="22"/>
      <c r="E32" s="23">
        <f>E4+E8+E15+E18+E21+E24+E25+E29</f>
        <v>2248716405</v>
      </c>
      <c r="F32" s="23">
        <f t="shared" ref="F32:G32" si="1">F4+F8+F15+F18+F21+F24+F25+F29</f>
        <v>2608718590</v>
      </c>
      <c r="G32" s="23">
        <f t="shared" si="1"/>
        <v>4822338638</v>
      </c>
      <c r="H32" s="24">
        <f>H4+H8+H15+H18+H21+H24+H25+H29</f>
        <v>4975778597</v>
      </c>
    </row>
    <row r="33" spans="1:9" ht="14.25" thickTop="1" x14ac:dyDescent="0.15"/>
    <row r="39" spans="1:9" ht="14.25" thickBot="1" x14ac:dyDescent="0.2">
      <c r="A39" s="51" t="s">
        <v>21</v>
      </c>
      <c r="B39" s="51"/>
    </row>
    <row r="40" spans="1:9" ht="15" thickTop="1" thickBot="1" x14ac:dyDescent="0.2">
      <c r="A40" s="44" t="s">
        <v>1</v>
      </c>
      <c r="B40" s="45" t="s">
        <v>2</v>
      </c>
      <c r="C40" s="45" t="s">
        <v>3</v>
      </c>
      <c r="D40" s="45" t="s">
        <v>4</v>
      </c>
      <c r="E40" s="73" t="s">
        <v>106</v>
      </c>
      <c r="F40" s="73" t="s">
        <v>107</v>
      </c>
      <c r="G40" s="73" t="s">
        <v>62</v>
      </c>
      <c r="H40" s="74" t="s">
        <v>81</v>
      </c>
      <c r="I40" t="s">
        <v>6</v>
      </c>
    </row>
    <row r="41" spans="1:9" ht="15" thickTop="1" thickBot="1" x14ac:dyDescent="0.2">
      <c r="A41" s="21">
        <v>1</v>
      </c>
      <c r="B41" s="22">
        <v>1</v>
      </c>
      <c r="C41" s="22" t="s">
        <v>26</v>
      </c>
      <c r="D41" s="22"/>
      <c r="E41" s="23">
        <v>1176982</v>
      </c>
      <c r="F41" s="23">
        <v>1244383</v>
      </c>
      <c r="G41" s="23">
        <v>1880584</v>
      </c>
      <c r="H41" s="24">
        <v>1388294</v>
      </c>
    </row>
    <row r="42" spans="1:9" ht="14.25" thickTop="1" x14ac:dyDescent="0.15">
      <c r="A42" s="11">
        <v>2</v>
      </c>
      <c r="B42" s="12"/>
      <c r="C42" s="12" t="s">
        <v>22</v>
      </c>
      <c r="D42" s="12" t="s">
        <v>108</v>
      </c>
      <c r="E42" s="13">
        <f>E43</f>
        <v>133705978</v>
      </c>
      <c r="F42" s="13">
        <f>F43</f>
        <v>196966738</v>
      </c>
      <c r="G42" s="13">
        <f>G43</f>
        <v>151687968</v>
      </c>
      <c r="H42" s="14">
        <f>H43</f>
        <v>162932129</v>
      </c>
    </row>
    <row r="43" spans="1:9" x14ac:dyDescent="0.15">
      <c r="A43" s="15"/>
      <c r="B43" s="4">
        <v>1</v>
      </c>
      <c r="C43" s="4" t="s">
        <v>23</v>
      </c>
      <c r="D43" s="4"/>
      <c r="E43" s="5">
        <f>E44+E45</f>
        <v>133705978</v>
      </c>
      <c r="F43" s="5">
        <f>F44+F45</f>
        <v>196966738</v>
      </c>
      <c r="G43" s="5">
        <f>G44+G45</f>
        <v>151687968</v>
      </c>
      <c r="H43" s="16">
        <f>H44+H45</f>
        <v>162932129</v>
      </c>
    </row>
    <row r="44" spans="1:9" x14ac:dyDescent="0.15">
      <c r="A44" s="15"/>
      <c r="B44" s="4"/>
      <c r="C44" s="4" t="s">
        <v>27</v>
      </c>
      <c r="D44" s="4"/>
      <c r="E44" s="5">
        <v>108603917</v>
      </c>
      <c r="F44" s="5">
        <v>162920104</v>
      </c>
      <c r="G44" s="5">
        <v>123974182</v>
      </c>
      <c r="H44" s="16">
        <v>139572328</v>
      </c>
    </row>
    <row r="45" spans="1:9" ht="14.25" thickBot="1" x14ac:dyDescent="0.2">
      <c r="A45" s="17"/>
      <c r="B45" s="18"/>
      <c r="C45" s="18" t="s">
        <v>28</v>
      </c>
      <c r="D45" s="18"/>
      <c r="E45" s="19">
        <v>25102061</v>
      </c>
      <c r="F45" s="19">
        <v>34046634</v>
      </c>
      <c r="G45" s="19">
        <v>27713786</v>
      </c>
      <c r="H45" s="20">
        <v>23359801</v>
      </c>
    </row>
    <row r="46" spans="1:9" ht="14.25" thickTop="1" x14ac:dyDescent="0.15">
      <c r="A46" s="34">
        <v>3</v>
      </c>
      <c r="B46" s="2"/>
      <c r="C46" s="2" t="s">
        <v>25</v>
      </c>
      <c r="D46" s="2" t="s">
        <v>108</v>
      </c>
      <c r="E46" s="3">
        <f>E47+E50</f>
        <v>1747635433</v>
      </c>
      <c r="F46" s="3">
        <f t="shared" ref="F46:H46" si="2">F47+F50</f>
        <v>1728057941</v>
      </c>
      <c r="G46" s="3">
        <f t="shared" si="2"/>
        <v>1785565058</v>
      </c>
      <c r="H46" s="35">
        <f t="shared" si="2"/>
        <v>2072290663</v>
      </c>
    </row>
    <row r="47" spans="1:9" x14ac:dyDescent="0.15">
      <c r="A47" s="15"/>
      <c r="B47" s="4">
        <v>1</v>
      </c>
      <c r="C47" s="4" t="s">
        <v>83</v>
      </c>
      <c r="D47" s="4"/>
      <c r="E47" s="5">
        <f>E48+E49</f>
        <v>86181603</v>
      </c>
      <c r="F47" s="5">
        <f>F48+F49</f>
        <v>86271040</v>
      </c>
      <c r="G47" s="5">
        <f>G48+G49</f>
        <v>124538415</v>
      </c>
      <c r="H47" s="16">
        <f>H48+H49</f>
        <v>291740048</v>
      </c>
    </row>
    <row r="48" spans="1:9" x14ac:dyDescent="0.15">
      <c r="A48" s="15"/>
      <c r="B48" s="4"/>
      <c r="C48" s="4"/>
      <c r="D48" s="4" t="s">
        <v>24</v>
      </c>
      <c r="E48" s="5">
        <v>86181603</v>
      </c>
      <c r="F48" s="5">
        <v>86271040</v>
      </c>
      <c r="G48" s="5">
        <v>80129453</v>
      </c>
      <c r="H48" s="16">
        <v>75097900</v>
      </c>
    </row>
    <row r="49" spans="1:9" x14ac:dyDescent="0.15">
      <c r="A49" s="15"/>
      <c r="B49" s="4"/>
      <c r="C49" s="4"/>
      <c r="D49" s="4" t="s">
        <v>82</v>
      </c>
      <c r="E49" s="5">
        <v>0</v>
      </c>
      <c r="F49" s="5">
        <v>0</v>
      </c>
      <c r="G49" s="5">
        <v>44408962</v>
      </c>
      <c r="H49" s="16">
        <v>216642148</v>
      </c>
    </row>
    <row r="50" spans="1:9" x14ac:dyDescent="0.15">
      <c r="A50" s="15"/>
      <c r="B50" s="4">
        <v>2</v>
      </c>
      <c r="C50" s="4" t="s">
        <v>29</v>
      </c>
      <c r="D50" s="4"/>
      <c r="E50" s="5">
        <f>E51+E52+E58+E59</f>
        <v>1661453830</v>
      </c>
      <c r="F50" s="5">
        <f>F51+F52+F58+F59</f>
        <v>1641786901</v>
      </c>
      <c r="G50" s="5">
        <f>G51+G52+G58+G59</f>
        <v>1661026643</v>
      </c>
      <c r="H50" s="16">
        <f>H51+H52+H58+H59</f>
        <v>1780550615</v>
      </c>
    </row>
    <row r="51" spans="1:9" x14ac:dyDescent="0.15">
      <c r="A51" s="15"/>
      <c r="B51" s="4"/>
      <c r="C51" s="4" t="s">
        <v>30</v>
      </c>
      <c r="D51" s="4"/>
      <c r="E51" s="5">
        <v>124065181</v>
      </c>
      <c r="F51" s="5">
        <v>89607605</v>
      </c>
      <c r="G51" s="5">
        <v>99726815</v>
      </c>
      <c r="H51" s="16">
        <v>128658326</v>
      </c>
    </row>
    <row r="52" spans="1:9" x14ac:dyDescent="0.15">
      <c r="A52" s="15"/>
      <c r="B52" s="4"/>
      <c r="C52" s="4" t="s">
        <v>31</v>
      </c>
      <c r="D52" s="4"/>
      <c r="E52" s="5">
        <f>E53+E55+E57</f>
        <v>1073273947</v>
      </c>
      <c r="F52" s="5">
        <f>F53+F55+F57</f>
        <v>1086084517</v>
      </c>
      <c r="G52" s="5">
        <f>G53+G55+G57</f>
        <v>1032868622</v>
      </c>
      <c r="H52" s="16">
        <f>H53+H55+H57</f>
        <v>1106482247</v>
      </c>
    </row>
    <row r="53" spans="1:9" x14ac:dyDescent="0.15">
      <c r="A53" s="15"/>
      <c r="B53" s="4"/>
      <c r="C53" s="4"/>
      <c r="D53" s="4" t="s">
        <v>32</v>
      </c>
      <c r="E53" s="5">
        <v>681240885</v>
      </c>
      <c r="F53" s="5">
        <v>677765472</v>
      </c>
      <c r="G53" s="5">
        <v>611892157</v>
      </c>
      <c r="H53" s="16">
        <v>656503503</v>
      </c>
    </row>
    <row r="54" spans="1:9" x14ac:dyDescent="0.15">
      <c r="A54" s="15"/>
      <c r="B54" s="4"/>
      <c r="C54" s="4"/>
      <c r="D54" s="6" t="s">
        <v>36</v>
      </c>
      <c r="E54" s="5">
        <v>133107260</v>
      </c>
      <c r="F54" s="5">
        <v>136875753</v>
      </c>
      <c r="G54" s="5">
        <v>135764788</v>
      </c>
      <c r="H54" s="16">
        <v>141204033</v>
      </c>
    </row>
    <row r="55" spans="1:9" x14ac:dyDescent="0.15">
      <c r="A55" s="15"/>
      <c r="B55" s="4"/>
      <c r="C55" s="4"/>
      <c r="D55" s="4" t="s">
        <v>33</v>
      </c>
      <c r="E55" s="5">
        <v>277365912</v>
      </c>
      <c r="F55" s="5">
        <v>295465758</v>
      </c>
      <c r="G55" s="5">
        <v>296046730</v>
      </c>
      <c r="H55" s="16">
        <v>322786624</v>
      </c>
    </row>
    <row r="56" spans="1:9" x14ac:dyDescent="0.15">
      <c r="A56" s="15"/>
      <c r="B56" s="4"/>
      <c r="C56" s="4"/>
      <c r="D56" s="6" t="s">
        <v>36</v>
      </c>
      <c r="E56" s="5">
        <v>71445432</v>
      </c>
      <c r="F56" s="5">
        <v>77813512</v>
      </c>
      <c r="G56" s="5">
        <v>76435414</v>
      </c>
      <c r="H56" s="16">
        <v>80909010</v>
      </c>
    </row>
    <row r="57" spans="1:9" x14ac:dyDescent="0.15">
      <c r="A57" s="15"/>
      <c r="B57" s="4"/>
      <c r="C57" s="4"/>
      <c r="D57" s="4" t="s">
        <v>34</v>
      </c>
      <c r="E57" s="5">
        <v>114667150</v>
      </c>
      <c r="F57" s="5">
        <v>112853287</v>
      </c>
      <c r="G57" s="5">
        <v>124929735</v>
      </c>
      <c r="H57" s="16">
        <v>127192120</v>
      </c>
    </row>
    <row r="58" spans="1:9" x14ac:dyDescent="0.15">
      <c r="A58" s="15"/>
      <c r="B58" s="4">
        <v>3</v>
      </c>
      <c r="C58" s="4" t="s">
        <v>35</v>
      </c>
      <c r="D58" s="4"/>
      <c r="E58" s="5">
        <v>29638367</v>
      </c>
      <c r="F58" s="5">
        <v>31124142</v>
      </c>
      <c r="G58" s="5">
        <v>35323813</v>
      </c>
      <c r="H58" s="16">
        <v>30903534</v>
      </c>
    </row>
    <row r="59" spans="1:9" x14ac:dyDescent="0.15">
      <c r="A59" s="15"/>
      <c r="B59" s="4">
        <v>4</v>
      </c>
      <c r="C59" s="4" t="s">
        <v>37</v>
      </c>
      <c r="D59" s="4"/>
      <c r="E59" s="5">
        <f>E60+E61</f>
        <v>434476335</v>
      </c>
      <c r="F59" s="5">
        <f>F60+F61</f>
        <v>434970637</v>
      </c>
      <c r="G59" s="5">
        <f>G60+G61</f>
        <v>493107393</v>
      </c>
      <c r="H59" s="16">
        <f>H60+H61</f>
        <v>514506508</v>
      </c>
    </row>
    <row r="60" spans="1:9" x14ac:dyDescent="0.15">
      <c r="A60" s="15"/>
      <c r="B60" s="4"/>
      <c r="C60" s="4"/>
      <c r="D60" s="6" t="s">
        <v>38</v>
      </c>
      <c r="E60" s="5">
        <v>260301788</v>
      </c>
      <c r="F60" s="5">
        <v>257268057</v>
      </c>
      <c r="G60" s="5">
        <v>286794981</v>
      </c>
      <c r="H60" s="16">
        <v>286664095</v>
      </c>
    </row>
    <row r="61" spans="1:9" ht="14.25" thickBot="1" x14ac:dyDescent="0.2">
      <c r="A61" s="25"/>
      <c r="B61" s="8"/>
      <c r="C61" s="8"/>
      <c r="D61" s="26" t="s">
        <v>39</v>
      </c>
      <c r="E61" s="9">
        <v>174174547</v>
      </c>
      <c r="F61" s="9">
        <v>177702580</v>
      </c>
      <c r="G61" s="9">
        <v>206312412</v>
      </c>
      <c r="H61" s="27">
        <v>227842413</v>
      </c>
    </row>
    <row r="62" spans="1:9" ht="14.25" thickTop="1" x14ac:dyDescent="0.15">
      <c r="A62" s="11">
        <v>4</v>
      </c>
      <c r="B62" s="12">
        <v>1</v>
      </c>
      <c r="C62" s="12" t="s">
        <v>59</v>
      </c>
      <c r="D62" s="12" t="s">
        <v>108</v>
      </c>
      <c r="E62" s="13">
        <f>E63+E64</f>
        <v>0</v>
      </c>
      <c r="F62" s="13">
        <f>F63+F64</f>
        <v>36369681</v>
      </c>
      <c r="G62" s="13">
        <f>G63+G64</f>
        <v>2621803969</v>
      </c>
      <c r="H62" s="14">
        <f>H63+H64</f>
        <v>2578740916</v>
      </c>
    </row>
    <row r="63" spans="1:9" x14ac:dyDescent="0.15">
      <c r="A63" s="15"/>
      <c r="B63" s="4"/>
      <c r="C63" s="4"/>
      <c r="D63" s="4" t="s">
        <v>60</v>
      </c>
      <c r="E63" s="5">
        <v>0</v>
      </c>
      <c r="F63" s="5">
        <v>36369681</v>
      </c>
      <c r="G63" s="5">
        <v>2287959611</v>
      </c>
      <c r="H63" s="16">
        <v>2140969629</v>
      </c>
      <c r="I63" t="s">
        <v>85</v>
      </c>
    </row>
    <row r="64" spans="1:9" ht="14.25" thickBot="1" x14ac:dyDescent="0.2">
      <c r="A64" s="17"/>
      <c r="B64" s="18"/>
      <c r="C64" s="18"/>
      <c r="D64" s="18" t="s">
        <v>84</v>
      </c>
      <c r="E64" s="19">
        <v>0</v>
      </c>
      <c r="F64" s="19">
        <v>0</v>
      </c>
      <c r="G64" s="19">
        <v>333844358</v>
      </c>
      <c r="H64" s="20">
        <v>437771287</v>
      </c>
    </row>
    <row r="65" spans="1:9" ht="14.25" thickTop="1" x14ac:dyDescent="0.15">
      <c r="A65" s="34">
        <v>5</v>
      </c>
      <c r="B65" s="2">
        <v>1</v>
      </c>
      <c r="C65" s="2" t="s">
        <v>40</v>
      </c>
      <c r="D65" s="2" t="s">
        <v>108</v>
      </c>
      <c r="E65" s="3">
        <f>E66+E67</f>
        <v>253308952</v>
      </c>
      <c r="F65" s="3">
        <f>F66+F67</f>
        <v>199152298</v>
      </c>
      <c r="G65" s="3">
        <f>G66+G67</f>
        <v>72586081</v>
      </c>
      <c r="H65" s="35">
        <f>H66+H67</f>
        <v>1641181</v>
      </c>
    </row>
    <row r="66" spans="1:9" x14ac:dyDescent="0.15">
      <c r="A66" s="15"/>
      <c r="B66" s="4"/>
      <c r="C66" s="4"/>
      <c r="D66" s="4" t="s">
        <v>41</v>
      </c>
      <c r="E66" s="5">
        <v>244869897</v>
      </c>
      <c r="F66" s="5">
        <v>195263423</v>
      </c>
      <c r="G66" s="5">
        <v>71376052</v>
      </c>
      <c r="H66" s="16">
        <v>0</v>
      </c>
    </row>
    <row r="67" spans="1:9" ht="14.25" thickBot="1" x14ac:dyDescent="0.2">
      <c r="A67" s="25"/>
      <c r="B67" s="8"/>
      <c r="C67" s="8"/>
      <c r="D67" s="8" t="s">
        <v>42</v>
      </c>
      <c r="E67" s="9">
        <v>8439055</v>
      </c>
      <c r="F67" s="9">
        <v>3888875</v>
      </c>
      <c r="G67" s="9">
        <v>1210029</v>
      </c>
      <c r="H67" s="27">
        <v>1641181</v>
      </c>
    </row>
    <row r="68" spans="1:9" ht="15" thickTop="1" thickBot="1" x14ac:dyDescent="0.2">
      <c r="A68" s="21">
        <v>6</v>
      </c>
      <c r="B68" s="22">
        <v>1</v>
      </c>
      <c r="C68" s="22" t="s">
        <v>43</v>
      </c>
      <c r="D68" s="22"/>
      <c r="E68" s="23">
        <v>0</v>
      </c>
      <c r="F68" s="23">
        <v>0</v>
      </c>
      <c r="G68" s="23">
        <v>0</v>
      </c>
      <c r="H68" s="24">
        <v>0</v>
      </c>
    </row>
    <row r="69" spans="1:9" ht="14.25" customHeight="1" thickTop="1" thickBot="1" x14ac:dyDescent="0.2">
      <c r="A69" s="21">
        <v>7</v>
      </c>
      <c r="B69" s="36">
        <v>1</v>
      </c>
      <c r="C69" s="36" t="s">
        <v>44</v>
      </c>
      <c r="D69" s="36"/>
      <c r="E69" s="37">
        <v>3397401</v>
      </c>
      <c r="F69" s="37">
        <v>0</v>
      </c>
      <c r="G69" s="37">
        <v>0</v>
      </c>
      <c r="H69" s="38">
        <v>0</v>
      </c>
      <c r="I69" t="s">
        <v>61</v>
      </c>
    </row>
    <row r="70" spans="1:9" ht="15" thickTop="1" thickBot="1" x14ac:dyDescent="0.2">
      <c r="A70" s="59" t="s">
        <v>20</v>
      </c>
      <c r="B70" s="22"/>
      <c r="C70" s="22"/>
      <c r="D70" s="22"/>
      <c r="E70" s="23">
        <f>E41+E42+E46+E65+E68+E69+E62</f>
        <v>2139224746</v>
      </c>
      <c r="F70" s="23">
        <f>F41+F42+F46+F65+F68+F69+F62</f>
        <v>2161791041</v>
      </c>
      <c r="G70" s="23">
        <f>G41+G42+G46+G65+G68+G69+G62</f>
        <v>4633523660</v>
      </c>
      <c r="H70" s="24">
        <f>H41+H42+H46+H65+H68+H69+H62</f>
        <v>4816993183</v>
      </c>
    </row>
    <row r="71" spans="1:9" ht="15" thickTop="1" thickBot="1" x14ac:dyDescent="0.2"/>
    <row r="72" spans="1:9" ht="15" thickTop="1" thickBot="1" x14ac:dyDescent="0.2">
      <c r="A72" s="54" t="s">
        <v>45</v>
      </c>
      <c r="B72" s="55"/>
      <c r="C72" s="31"/>
      <c r="D72" s="31"/>
      <c r="E72" s="32">
        <f>E32-E70</f>
        <v>109491659</v>
      </c>
      <c r="F72" s="32">
        <f>F32-F70</f>
        <v>446927549</v>
      </c>
      <c r="G72" s="32">
        <f>G32-G70</f>
        <v>188814978</v>
      </c>
      <c r="H72" s="33">
        <f>H32-H70</f>
        <v>158785414</v>
      </c>
    </row>
    <row r="73" spans="1:9" ht="14.25" thickTop="1" x14ac:dyDescent="0.15">
      <c r="A73" s="46"/>
      <c r="B73" s="46"/>
      <c r="C73" s="29"/>
      <c r="D73" s="29"/>
      <c r="E73" s="30"/>
      <c r="F73" s="30"/>
      <c r="G73" s="30"/>
      <c r="H73" s="30"/>
    </row>
    <row r="74" spans="1:9" x14ac:dyDescent="0.15">
      <c r="A74" s="46"/>
      <c r="B74" s="46"/>
      <c r="C74" s="29"/>
      <c r="D74" s="29"/>
      <c r="E74" s="30"/>
      <c r="F74" s="30"/>
      <c r="G74" s="30"/>
      <c r="H74" s="30"/>
    </row>
    <row r="75" spans="1:9" x14ac:dyDescent="0.15">
      <c r="A75" s="46"/>
      <c r="B75" s="46"/>
      <c r="C75" s="29"/>
      <c r="D75" s="29"/>
      <c r="E75" s="30"/>
      <c r="F75" s="30"/>
      <c r="G75" s="30"/>
      <c r="H75" s="30"/>
    </row>
    <row r="76" spans="1:9" x14ac:dyDescent="0.15">
      <c r="A76" s="46"/>
      <c r="B76" s="46"/>
      <c r="C76" s="29"/>
      <c r="D76" s="29"/>
      <c r="E76" s="30"/>
      <c r="F76" s="30"/>
      <c r="G76" s="30"/>
      <c r="H76" s="30"/>
    </row>
    <row r="77" spans="1:9" ht="14.25" thickBot="1" x14ac:dyDescent="0.2"/>
    <row r="78" spans="1:9" ht="14.25" thickTop="1" x14ac:dyDescent="0.15">
      <c r="A78" s="52" t="s">
        <v>86</v>
      </c>
      <c r="B78" s="53"/>
      <c r="C78" s="12" t="s">
        <v>46</v>
      </c>
      <c r="D78" s="12" t="s">
        <v>47</v>
      </c>
      <c r="E78" s="13">
        <v>1037443154</v>
      </c>
      <c r="F78" s="13">
        <v>1042943154</v>
      </c>
      <c r="G78" s="13">
        <v>1053429983</v>
      </c>
      <c r="H78" s="14">
        <v>1054929409</v>
      </c>
    </row>
    <row r="79" spans="1:9" x14ac:dyDescent="0.15">
      <c r="A79" s="39"/>
      <c r="B79" s="60"/>
      <c r="C79" s="7"/>
      <c r="D79" s="4" t="s">
        <v>48</v>
      </c>
      <c r="E79" s="5">
        <v>13400721</v>
      </c>
      <c r="F79" s="5">
        <v>14839734</v>
      </c>
      <c r="G79" s="5">
        <v>14904964</v>
      </c>
      <c r="H79" s="16">
        <v>14912290</v>
      </c>
    </row>
    <row r="80" spans="1:9" x14ac:dyDescent="0.15">
      <c r="A80" s="28"/>
      <c r="B80" s="29"/>
      <c r="C80" s="40"/>
      <c r="D80" s="4" t="s">
        <v>49</v>
      </c>
      <c r="E80" s="5">
        <v>5500000</v>
      </c>
      <c r="F80" s="5">
        <v>10486829</v>
      </c>
      <c r="G80" s="5">
        <v>1499426</v>
      </c>
      <c r="H80" s="16">
        <v>574167</v>
      </c>
    </row>
    <row r="81" spans="1:8" ht="14.25" thickBot="1" x14ac:dyDescent="0.2">
      <c r="A81" s="61"/>
      <c r="B81" s="62"/>
      <c r="C81" s="63"/>
      <c r="D81" s="18" t="s">
        <v>50</v>
      </c>
      <c r="E81" s="19">
        <v>1042943154</v>
      </c>
      <c r="F81" s="19">
        <v>1053429983</v>
      </c>
      <c r="G81" s="19">
        <v>1054929409</v>
      </c>
      <c r="H81" s="20">
        <v>1055503576</v>
      </c>
    </row>
    <row r="82" spans="1:8" ht="12.75" customHeight="1" thickTop="1" thickBot="1" x14ac:dyDescent="0.2"/>
    <row r="83" spans="1:8" ht="15" thickTop="1" thickBot="1" x14ac:dyDescent="0.2">
      <c r="A83" s="66" t="s">
        <v>87</v>
      </c>
      <c r="B83" s="67"/>
      <c r="C83" s="22" t="s">
        <v>88</v>
      </c>
      <c r="D83" s="68" t="s">
        <v>89</v>
      </c>
    </row>
    <row r="84" spans="1:8" ht="14.25" thickTop="1" x14ac:dyDescent="0.15">
      <c r="A84" s="64" t="s">
        <v>51</v>
      </c>
      <c r="B84" s="65"/>
      <c r="C84" s="2" t="s">
        <v>90</v>
      </c>
      <c r="D84" s="35">
        <v>81000000</v>
      </c>
    </row>
    <row r="85" spans="1:8" x14ac:dyDescent="0.15">
      <c r="A85" s="57" t="s">
        <v>104</v>
      </c>
      <c r="B85" s="58"/>
      <c r="C85" s="4" t="s">
        <v>91</v>
      </c>
      <c r="D85" s="16">
        <v>19000000</v>
      </c>
    </row>
    <row r="86" spans="1:8" x14ac:dyDescent="0.15">
      <c r="A86" s="39"/>
      <c r="B86" s="7"/>
      <c r="C86" s="4" t="s">
        <v>92</v>
      </c>
      <c r="D86" s="16">
        <v>29100000</v>
      </c>
    </row>
    <row r="87" spans="1:8" x14ac:dyDescent="0.15">
      <c r="A87" s="28"/>
      <c r="B87" s="40"/>
      <c r="C87" s="6" t="s">
        <v>93</v>
      </c>
      <c r="D87" s="16">
        <v>24100000</v>
      </c>
    </row>
    <row r="88" spans="1:8" x14ac:dyDescent="0.15">
      <c r="A88" s="28"/>
      <c r="B88" s="40"/>
      <c r="C88" s="6" t="s">
        <v>94</v>
      </c>
      <c r="D88" s="16">
        <v>127400000</v>
      </c>
    </row>
    <row r="89" spans="1:8" x14ac:dyDescent="0.15">
      <c r="A89" s="41"/>
      <c r="B89" s="10"/>
      <c r="C89" s="4" t="s">
        <v>95</v>
      </c>
      <c r="D89" s="16">
        <f>D85+D86+D87+D88</f>
        <v>199600000</v>
      </c>
    </row>
    <row r="90" spans="1:8" x14ac:dyDescent="0.15">
      <c r="A90" s="57" t="s">
        <v>105</v>
      </c>
      <c r="B90" s="58"/>
      <c r="C90" s="4" t="s">
        <v>91</v>
      </c>
      <c r="D90" s="16">
        <v>133500000</v>
      </c>
    </row>
    <row r="91" spans="1:8" x14ac:dyDescent="0.15">
      <c r="A91" s="39"/>
      <c r="B91" s="7"/>
      <c r="C91" s="6" t="s">
        <v>94</v>
      </c>
      <c r="D91" s="16">
        <v>87900000</v>
      </c>
    </row>
    <row r="92" spans="1:8" x14ac:dyDescent="0.15">
      <c r="A92" s="28"/>
      <c r="B92" s="40"/>
      <c r="C92" s="4" t="s">
        <v>100</v>
      </c>
      <c r="D92" s="16">
        <v>142700000</v>
      </c>
    </row>
    <row r="93" spans="1:8" x14ac:dyDescent="0.15">
      <c r="A93" s="28"/>
      <c r="B93" s="40"/>
      <c r="C93" s="4" t="s">
        <v>92</v>
      </c>
      <c r="D93" s="16">
        <v>30000000</v>
      </c>
    </row>
    <row r="94" spans="1:8" x14ac:dyDescent="0.15">
      <c r="A94" s="28"/>
      <c r="B94" s="40"/>
      <c r="C94" s="4" t="s">
        <v>101</v>
      </c>
      <c r="D94" s="16">
        <v>7700000</v>
      </c>
    </row>
    <row r="95" spans="1:8" ht="14.25" thickBot="1" x14ac:dyDescent="0.2">
      <c r="A95" s="28"/>
      <c r="B95" s="40"/>
      <c r="C95" s="8" t="s">
        <v>95</v>
      </c>
      <c r="D95" s="27">
        <f>D90+D91+D92+D93+D94</f>
        <v>401800000</v>
      </c>
    </row>
    <row r="96" spans="1:8" ht="15" thickTop="1" thickBot="1" x14ac:dyDescent="0.2">
      <c r="A96" s="69"/>
      <c r="B96" s="70"/>
      <c r="C96" s="22" t="s">
        <v>102</v>
      </c>
      <c r="D96" s="24">
        <f>D84+D89+D95</f>
        <v>682400000</v>
      </c>
    </row>
    <row r="97" ht="14.25" thickTop="1" x14ac:dyDescent="0.15"/>
  </sheetData>
  <mergeCells count="10">
    <mergeCell ref="A90:B90"/>
    <mergeCell ref="A1:H1"/>
    <mergeCell ref="I28:M28"/>
    <mergeCell ref="A39:B39"/>
    <mergeCell ref="A83:B83"/>
    <mergeCell ref="A78:B78"/>
    <mergeCell ref="A72:B72"/>
    <mergeCell ref="A2:B2"/>
    <mergeCell ref="A84:B84"/>
    <mergeCell ref="A85:B85"/>
  </mergeCells>
  <phoneticPr fontId="1"/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日本共産党藤枝市議団</dc:creator>
  <cp:lastModifiedBy>日本共産党藤枝市議団</cp:lastModifiedBy>
  <cp:lastPrinted>2015-11-03T03:28:13Z</cp:lastPrinted>
  <dcterms:created xsi:type="dcterms:W3CDTF">2015-10-27T07:20:20Z</dcterms:created>
  <dcterms:modified xsi:type="dcterms:W3CDTF">2015-11-06T07:44:39Z</dcterms:modified>
</cp:coreProperties>
</file>